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80" documentId="13_ncr:1_{F6CB121F-512D-4AA6-A0C1-0FB36C537598}" xr6:coauthVersionLast="47" xr6:coauthVersionMax="47" xr10:uidLastSave="{80CC01DD-38C4-423D-AA75-89C1F77A47F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<sst xmlns="http://schemas.openxmlformats.org/spreadsheetml/2006/main" count="179026" uniqueCount="39103">
  <si>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</si>
  <si>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</si>
  <si>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</si>
  <si>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</si>
  <si>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</si>
  <si>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</si>
  <si>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</si>
  <si>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</si>
  <si>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</si>
  <si>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</si>
  <si>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</si>
  <si>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</si>
  <si>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</si>
  <si>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</si>
  <si>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</si>
  <si>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</si>
  <si>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</si>
  <si>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</si>
  <si>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</si>
  <si>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</si>
  <si>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</si>
  <si>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</si>
  <si>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</si>
  <si>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</si>
  <si>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</si>
  <si>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</si>
  <si>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</si>
  <si>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</si>
  <si>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</si>
  <si>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</si>
  <si>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</si>
  <si>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</si>
  <si>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</si>
  <si>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</si>
  <si>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</si>
  <si>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</si>
  <si>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</si>
  <si>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</si>
  <si>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</si>
  <si>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</si>
  <si>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</si>
  <si>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</si>
  <si>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</si>
  <si>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</si>
  <si>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</si>
  <si>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</si>
  <si>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</si>
  <si>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</si>
  <si>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</si>
  <si>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</si>
  <si>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</si>
  <si>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</si>
  <si>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</si>
  <si>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</si>
  <si>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</si>
  <si>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</si>
  <si>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</si>
  <si>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</si>
  <si>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</si>
  <si>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</si>
  <si>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</si>
  <si>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</si>
  <si>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</si>
  <si>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</si>
  <si>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</si>
  <si>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</si>
  <si>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</si>
  <si>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</si>
  <si>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</si>
  <si>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</si>
  <si>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</si>
  <si>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</si>
  <si>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</si>
  <si>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</si>
  <si>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</si>
  <si>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</si>
  <si>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</si>
  <si>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</si>
  <si>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</si>
  <si>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</si>
  <si>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</si>
  <si>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</si>
  <si>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</si>
  <si>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</si>
  <si>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</si>
  <si>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</si>
  <si>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</si>
  <si>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</si>
  <si>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</si>
  <si>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</si>
  <si>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</si>
  <si>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</si>
  <si>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</si>
  <si>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</si>
  <si>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</si>
  <si>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</si>
  <si>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</si>
  <si>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</si>
  <si>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</si>
  <si>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</si>
  <si>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</si>
  <si>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</si>
  <si>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</si>
  <si>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</si>
  <si>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</si>
  <si>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</si>
  <si>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</si>
  <si>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</si>
  <si>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</si>
  <si>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</si>
  <si>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</si>
  <si>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</si>
  <si>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</si>
  <si>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</si>
  <si>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</si>
  <si>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</si>
  <si>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</si>
  <si>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</si>
  <si>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</si>
  <si>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</si>
  <si>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</si>
  <si>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</si>
  <si>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</si>
  <si>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</si>
  <si>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</si>
  <si>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</si>
  <si>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</si>
  <si>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</si>
  <si>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</si>
  <si>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</si>
  <si>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</si>
  <si>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</si>
  <si>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</si>
  <si>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</si>
  <si>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</si>
  <si>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</si>
  <si>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</si>
  <si>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</si>
  <si>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</si>
  <si>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</si>
  <si>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</si>
  <si>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</si>
  <si>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</si>
  <si>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</si>
  <si>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</si>
  <si>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</si>
  <si>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</si>
  <si>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</si>
  <si>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</si>
  <si>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</si>
  <si>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</si>
  <si>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</si>
  <si>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</si>
  <si>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</si>
  <si>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</si>
  <si>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</si>
  <si>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</si>
  <si>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</si>
  <si>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</si>
  <si>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</si>
  <si>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</si>
  <si>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</si>
  <si>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</si>
  <si>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</si>
  <si>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</si>
  <si>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</si>
  <si>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</si>
  <si>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</si>
  <si>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</si>
  <si>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</si>
  <si>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</si>
  <si>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</si>
  <si>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</si>
  <si>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</si>
  <si>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</si>
  <si>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</si>
  <si>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</si>
  <si>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</si>
  <si>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</si>
  <si>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</si>
  <si>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</si>
  <si>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</si>
  <si>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</si>
  <si>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</si>
  <si>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</si>
  <si>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</si>
  <si>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</si>
  <si>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</si>
  <si>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</si>
  <si>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</si>
  <si>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</si>
  <si>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</si>
  <si>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</si>
  <si>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</si>
  <si>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</si>
  <si>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</si>
  <si>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</si>
  <si>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</si>
  <si>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</si>
  <si>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</si>
  <si>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</si>
  <si>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</si>
  <si>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</si>
  <si>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</si>
  <si>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</si>
  <si>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</si>
  <si>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</si>
  <si>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</si>
  <si>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</si>
  <si>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</si>
  <si>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</si>
  <si>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</si>
  <si>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</si>
  <si>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</si>
  <si>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</si>
  <si>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</si>
  <si>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</si>
  <si>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</si>
  <si>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</si>
  <si>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</si>
  <si>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</si>
  <si>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</si>
  <si>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</si>
  <si>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</si>
  <si>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</si>
  <si>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</si>
  <si>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</si>
  <si>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</si>
  <si>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</si>
  <si>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</si>
  <si>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</si>
  <si>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</si>
  <si>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</si>
  <si>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</si>
  <si>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</si>
  <si>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</si>
  <si>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</si>
  <si>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</si>
  <si>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</si>
  <si>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</si>
  <si>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</si>
  <si>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</si>
  <si>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</si>
  <si>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</si>
  <si>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</si>
  <si>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</si>
  <si>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</si>
  <si>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</si>
  <si>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</si>
  <si>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</si>
  <si>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</si>
  <si>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</si>
  <si>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</si>
  <si>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</si>
  <si>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</si>
  <si>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</si>
  <si>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</si>
  <si>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</si>
  <si>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</si>
  <si>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</si>
  <si>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</si>
  <si>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</si>
  <si>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</si>
  <si>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</si>
  <si>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</si>
  <si>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</si>
  <si>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</si>
  <si>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</si>
  <si>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</si>
  <si>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</si>
  <si>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</si>
  <si>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</si>
  <si>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</si>
  <si>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</si>
  <si>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</si>
  <si>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</si>
  <si>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</si>
  <si>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</si>
  <si>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</si>
  <si>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</si>
  <si>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</si>
  <si>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</si>
  <si>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</si>
  <si>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</si>
  <si>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</si>
  <si>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</si>
  <si>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</si>
  <si>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</si>
  <si>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</si>
  <si>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</si>
  <si>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</si>
  <si>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</si>
  <si>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</si>
  <si>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</si>
  <si>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</si>
  <si>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</si>
  <si>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</si>
  <si>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</si>
  <si>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</si>
  <si>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</si>
  <si>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</si>
  <si>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</si>
  <si>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</si>
  <si>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</si>
  <si>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</si>
  <si>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</si>
  <si>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</si>
  <si>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</si>
  <si>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</si>
  <si>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</si>
  <si>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</si>
  <si>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</si>
  <si>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</si>
  <si>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</si>
  <si>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</si>
  <si>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</si>
  <si>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</si>
  <si>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</si>
  <si>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</si>
  <si>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</si>
  <si>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</si>
  <si>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</si>
  <si>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</si>
  <si>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</si>
  <si>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</si>
  <si>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</si>
  <si>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</si>
  <si>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</si>
  <si>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</si>
  <si>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</si>
  <si>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</si>
  <si>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</si>
  <si>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</si>
  <si>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</si>
  <si>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</si>
  <si>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</si>
  <si>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</si>
  <si>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</si>
  <si>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</si>
  <si>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</si>
  <si>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</si>
  <si>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</si>
  <si>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</si>
  <si>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</si>
  <si>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</si>
  <si>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</si>
  <si>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</si>
  <si>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</si>
  <si>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</si>
  <si>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</si>
  <si>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</si>
  <si>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</si>
  <si>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</si>
  <si>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</si>
  <si>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</si>
  <si>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</si>
  <si>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</si>
  <si>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</si>
  <si>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</si>
  <si>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</si>
  <si>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</si>
  <si>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</si>
  <si>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</si>
  <si>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</si>
  <si>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</si>
  <si>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</si>
  <si>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</si>
  <si>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</si>
  <si>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</si>
  <si>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</si>
  <si>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</si>
  <si>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</si>
  <si>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</si>
  <si>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</si>
  <si>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</si>
  <si>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</si>
  <si>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</si>
  <si>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</si>
  <si>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</si>
  <si>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</si>
  <si>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</si>
  <si>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</si>
  <si>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</si>
  <si>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</si>
  <si>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</si>
  <si>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</si>
  <si>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</si>
  <si>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</si>
  <si>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</si>
  <si>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</si>
  <si>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</si>
  <si>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</si>
  <si>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</si>
  <si>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</si>
  <si>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</si>
  <si>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</si>
  <si>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</si>
  <si>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</si>
  <si>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</si>
  <si>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</si>
  <si>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</si>
  <si>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</si>
  <si>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</si>
  <si>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</si>
  <si>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</si>
  <si>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</si>
  <si>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</si>
  <si>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</si>
  <si>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</si>
  <si>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</si>
  <si>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</si>
  <si>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</si>
  <si>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</si>
  <si>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</si>
  <si>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</si>
  <si>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</si>
  <si>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</si>
  <si>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</si>
  <si>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</si>
  <si>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</si>
  <si>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</si>
  <si>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</si>
  <si>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</si>
  <si>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</si>
  <si>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</si>
  <si>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</si>
  <si>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</si>
  <si>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</si>
  <si>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</si>
  <si>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</si>
  <si>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</si>
  <si>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</si>
  <si>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</si>
  <si>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</si>
  <si>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</si>
  <si>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</si>
  <si>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</si>
  <si>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</si>
  <si>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</si>
  <si>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</si>
  <si>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</si>
  <si>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</si>
  <si>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</si>
  <si>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</si>
  <si>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</si>
  <si>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</si>
  <si>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</si>
  <si>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</si>
  <si>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</si>
  <si>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</si>
  <si>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</si>
  <si>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</si>
  <si>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</si>
  <si>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</si>
  <si>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</si>
  <si>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</si>
  <si>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</si>
  <si>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</si>
  <si>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</si>
  <si>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</si>
  <si>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</si>
  <si>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</si>
  <si>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</si>
  <si>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</si>
  <si>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</si>
  <si>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</si>
  <si>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</si>
  <si>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</si>
  <si>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</si>
  <si>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</si>
  <si>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</si>
  <si>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</si>
  <si>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</si>
  <si>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</si>
  <si>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</si>
  <si>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</si>
  <si>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</si>
  <si>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</si>
  <si>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</si>
  <si>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</si>
  <si>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</si>
  <si>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</si>
  <si>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</si>
  <si>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</si>
  <si>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</si>
  <si>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</si>
  <si>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</si>
  <si>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</si>
  <si>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</si>
  <si>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</si>
  <si>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</si>
  <si>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</si>
  <si>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</si>
  <si>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</si>
  <si>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</si>
  <si>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</si>
  <si>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</si>
  <si>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</si>
  <si>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</si>
  <si>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</si>
  <si>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</si>
  <si>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</si>
  <si>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</si>
  <si>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</si>
  <si>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</si>
  <si>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</si>
  <si>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</si>
  <si>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</si>
  <si>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</si>
  <si>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</si>
  <si>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</si>
  <si>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</si>
  <si>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</si>
  <si>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</si>
  <si>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</si>
  <si>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</si>
  <si>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</si>
  <si>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</si>
  <si>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</si>
  <si>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</si>
  <si>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</si>
  <si>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</si>
  <si>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</si>
  <si>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</si>
  <si>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</si>
  <si>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</si>
  <si>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</si>
  <si>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</si>
  <si>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</si>
  <si>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</si>
  <si>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</si>
  <si>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</si>
  <si>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</si>
  <si>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</si>
  <si>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</si>
  <si>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</si>
  <si>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</si>
  <si>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</si>
  <si>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</si>
  <si>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</si>
  <si>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</si>
  <si>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</si>
  <si>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</si>
  <si>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</si>
  <si>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</si>
  <si>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</si>
  <si>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</si>
  <si>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</si>
  <si>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</si>
  <si>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</si>
  <si>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</si>
  <si>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</si>
  <si>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</si>
  <si>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</si>
  <si>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</si>
  <si>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</si>
  <si>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</si>
  <si>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</si>
  <si>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</si>
  <si>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</si>
  <si>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</si>
  <si>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</si>
  <si>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</si>
  <si>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</si>
  <si>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</si>
  <si>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</si>
  <si>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</si>
  <si>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</si>
  <si>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</si>
  <si>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</si>
  <si>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</si>
  <si>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</si>
  <si>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</si>
  <si>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</si>
  <si>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</si>
  <si>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</si>
  <si>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</si>
  <si>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</si>
  <si>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</si>
  <si>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</si>
  <si>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</si>
  <si>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</si>
  <si>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</si>
  <si>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</si>
  <si>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</si>
  <si>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</si>
  <si>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</si>
  <si>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</si>
  <si>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</si>
  <si>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</si>
  <si>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</si>
  <si>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</si>
  <si>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</si>
  <si>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</si>
  <si>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</si>
  <si>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</si>
  <si>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</si>
  <si>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</si>
  <si>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</si>
  <si>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</si>
  <si>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</si>
  <si>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</si>
  <si>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</si>
  <si>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</si>
  <si>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</si>
  <si>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</si>
  <si>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</si>
  <si>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</si>
  <si>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</si>
  <si>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</si>
  <si>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</si>
  <si>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</si>
  <si>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</si>
  <si>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</si>
  <si>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</si>
  <si>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</si>
  <si>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</si>
  <si>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</si>
  <si>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</si>
  <si>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</si>
  <si>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</si>
  <si>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</si>
  <si>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</si>
  <si>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</si>
  <si>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</si>
  <si>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</si>
  <si>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</si>
  <si>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</si>
  <si>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</si>
  <si>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</si>
  <si>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</si>
  <si>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</si>
  <si>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</si>
  <si>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</si>
  <si>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</si>
  <si>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</si>
  <si>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</si>
  <si>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</si>
  <si>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</si>
  <si>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</si>
  <si>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</si>
  <si>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</si>
  <si>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</si>
  <si>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</si>
  <si>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</si>
  <si>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</si>
  <si>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</si>
  <si>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</si>
  <si>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</si>
  <si>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</si>
  <si>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</si>
  <si>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</si>
  <si>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</si>
  <si>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</si>
  <si>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</si>
  <si>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</si>
  <si>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</si>
  <si>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</si>
  <si>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</si>
  <si>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</si>
  <si>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</si>
  <si>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</si>
  <si>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</si>
  <si>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</si>
  <si>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</si>
  <si>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</si>
  <si>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</si>
  <si>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</si>
  <si>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</si>
  <si>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</si>
  <si>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</si>
  <si>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</si>
  <si>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</si>
  <si>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</si>
  <si>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</si>
  <si>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</si>
  <si>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</si>
  <si>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</si>
  <si>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</si>
  <si>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</si>
  <si>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</si>
  <si>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</si>
  <si>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</si>
  <si>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</si>
  <si>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</si>
  <si>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</si>
  <si>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</si>
  <si>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</si>
  <si>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</si>
  <si>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</si>
  <si>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</si>
  <si>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</si>
  <si>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</si>
  <si>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</si>
  <si>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</si>
  <si>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</si>
  <si>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</si>
  <si>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</si>
  <si>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</si>
  <si>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</si>
  <si>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</si>
  <si>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</si>
  <si>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</si>
  <si>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</si>
  <si>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</si>
  <si>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</si>
  <si>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</si>
  <si>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</si>
  <si>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</si>
  <si>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</si>
  <si>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</si>
  <si>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</si>
  <si>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</si>
  <si>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</si>
  <si>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</si>
  <si>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</si>
  <si>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</si>
  <si>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</si>
  <si>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</si>
  <si>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</si>
  <si>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</si>
  <si>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</si>
  <si>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</si>
  <si>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</si>
  <si>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</si>
  <si>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</si>
  <si>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</si>
  <si>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</si>
  <si>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</si>
  <si>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</si>
  <si>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</si>
  <si>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</si>
  <si>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</si>
  <si>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</si>
  <si>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</si>
  <si>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</si>
  <si>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</si>
  <si>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</si>
  <si>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</si>
  <si>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</si>
  <si>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</si>
  <si>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</si>
  <si>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</si>
  <si>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</si>
  <si>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</si>
  <si>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</si>
  <si>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</si>
  <si>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</si>
  <si>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</si>
  <si>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</si>
  <si>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</si>
  <si>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</si>
  <si>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</si>
  <si>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</si>
  <si>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</si>
  <si>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</si>
  <si>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</si>
  <si>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</si>
  <si>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</si>
  <si>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</si>
  <si>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</si>
  <si>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</si>
  <si>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</si>
  <si>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</si>
  <si>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</si>
  <si>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</si>
  <si>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</si>
  <si>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</si>
  <si>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</si>
  <si>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</si>
  <si>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</si>
  <si>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</si>
  <si>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</si>
  <si>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</si>
  <si>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</si>
  <si>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</si>
  <si>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</si>
  <si>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</si>
  <si>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</si>
  <si>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</si>
  <si>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</si>
  <si>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</si>
  <si>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</si>
  <si>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</si>
  <si>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</si>
  <si>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</si>
  <si>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</si>
  <si>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</si>
  <si>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</si>
  <si>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</si>
  <si>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</si>
  <si>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</si>
  <si>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</si>
  <si>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</si>
  <si>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</si>
  <si>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</si>
  <si>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</si>
  <si>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</si>
  <si>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</si>
  <si>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</si>
  <si>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</si>
  <si>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</si>
  <si>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</si>
  <si>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</si>
  <si>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</si>
  <si>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</si>
  <si>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</si>
  <si>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</si>
  <si>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</si>
  <si>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</si>
  <si>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</si>
  <si>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</si>
  <si>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</si>
  <si>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</si>
  <si>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</si>
  <si>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</si>
  <si>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</si>
  <si>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</si>
  <si>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</si>
  <si>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</si>
  <si>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</si>
  <si>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</si>
  <si>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</si>
  <si>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</si>
  <si>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</si>
  <si>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</si>
  <si>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</si>
  <si>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</si>
  <si>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</si>
  <si>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</si>
  <si>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</si>
  <si>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</si>
  <si>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</si>
  <si>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</si>
  <si>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</si>
  <si>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</si>
  <si>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</si>
  <si>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</si>
  <si>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</si>
  <si>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</si>
  <si>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</si>
  <si>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</si>
  <si>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</si>
  <si>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</si>
  <si>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</si>
  <si>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</si>
  <si>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</si>
  <si>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</si>
  <si>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</si>
  <si>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</si>
  <si>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</si>
  <si>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</si>
  <si>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</si>
  <si>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</si>
  <si>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</si>
  <si>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</si>
  <si>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</si>
  <si>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</si>
  <si>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</si>
  <si>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</si>
  <si>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</si>
  <si>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</si>
  <si>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</si>
  <si>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</si>
  <si>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</si>
  <si>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</si>
  <si>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</si>
  <si>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</si>
  <si>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</si>
  <si>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</si>
  <si>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</si>
  <si>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</si>
  <si>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</si>
  <si>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</si>
  <si>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</si>
  <si>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</si>
  <si>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</si>
  <si>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</si>
  <si>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</si>
  <si>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</si>
  <si>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</si>
  <si>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</si>
  <si>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</si>
  <si>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</si>
  <si>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</si>
  <si>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</si>
  <si>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</si>
  <si>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</si>
  <si>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</si>
  <si>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</si>
  <si>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</si>
  <si>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</si>
  <si>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</si>
  <si>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</si>
  <si>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</si>
  <si>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</si>
  <si>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</si>
  <si>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</si>
  <si>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</si>
  <si>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</si>
  <si>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</si>
  <si>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</si>
  <si>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</si>
  <si>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</si>
  <si>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</si>
  <si>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</si>
  <si>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</si>
  <si>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</si>
  <si>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</si>
  <si>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</si>
  <si>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</si>
  <si>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</si>
  <si>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</si>
  <si>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</si>
  <si>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</si>
  <si>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</si>
  <si>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</si>
  <si>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</si>
  <si>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</si>
  <si>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</si>
  <si>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</si>
  <si>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</si>
  <si>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</si>
  <si>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</si>
  <si>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</si>
  <si>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</si>
  <si>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</si>
  <si>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</si>
  <si>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</si>
  <si>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</si>
  <si>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</si>
  <si>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</si>
  <si>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</si>
  <si>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</si>
  <si>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</si>
  <si>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</si>
  <si>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</si>
  <si>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</si>
  <si>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</si>
  <si>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</si>
  <si>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</si>
  <si>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</si>
  <si>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</si>
  <si>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</si>
  <si>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</si>
  <si>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</si>
  <si>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</si>
  <si>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</si>
  <si>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</si>
  <si>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</si>
  <si>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</si>
  <si>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</si>
  <si>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</si>
  <si>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</si>
  <si>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</si>
  <si>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</si>
  <si>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</si>
  <si>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</si>
  <si>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</si>
  <si>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</si>
  <si>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</si>
  <si>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</si>
  <si>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</si>
  <si>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</si>
  <si>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</si>
  <si>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</si>
  <si>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</si>
  <si>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</si>
  <si>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</si>
  <si>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</si>
  <si>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</si>
  <si>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</si>
  <si>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</si>
  <si>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</si>
  <si>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</si>
  <si>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</si>
  <si>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</si>
  <si>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</si>
  <si>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</si>
  <si>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</si>
  <si>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</si>
  <si>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</si>
  <si>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</si>
  <si>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</si>
  <si>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</si>
  <si>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</si>
  <si>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</si>
  <si>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</si>
  <si>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</si>
  <si>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</si>
  <si>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</si>
  <si>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</si>
  <si>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</si>
  <si>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</si>
  <si>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</si>
  <si>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</si>
  <si>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</si>
  <si>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</si>
  <si>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</si>
  <si>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</si>
  <si>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</si>
  <si>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</si>
  <si>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</si>
  <si>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</si>
  <si>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</si>
  <si>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</si>
  <si>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</si>
  <si>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</si>
  <si>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</si>
  <si>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</si>
  <si>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</si>
  <si>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</si>
  <si>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</si>
  <si>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</si>
  <si>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</si>
  <si>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</si>
  <si>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</si>
  <si>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</si>
  <si>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</si>
  <si>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</si>
  <si>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</si>
  <si>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</si>
  <si>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</si>
  <si>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</si>
  <si>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</si>
  <si>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</si>
  <si>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</si>
  <si>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</si>
  <si>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</si>
  <si>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</si>
  <si>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</si>
  <si>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</si>
  <si>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</si>
  <si>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</si>
  <si>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</si>
  <si>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</si>
  <si>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</si>
  <si>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</si>
  <si>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</si>
  <si>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</si>
  <si>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</si>
  <si>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</si>
  <si>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</si>
  <si>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</si>
  <si>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</si>
  <si>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</si>
  <si>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</si>
  <si>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</si>
  <si>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</si>
  <si>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</si>
  <si>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</si>
  <si>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</si>
  <si>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</si>
  <si>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</si>
  <si>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</si>
  <si>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</si>
  <si>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</si>
  <si>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</si>
  <si>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</si>
  <si>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</si>
  <si>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</si>
  <si>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</si>
  <si>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</si>
  <si>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</si>
  <si>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</si>
  <si>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</si>
  <si>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</si>
  <si>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</si>
  <si>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</si>
  <si>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</si>
  <si>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</si>
  <si>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</si>
  <si>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</si>
  <si>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</si>
  <si>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</si>
  <si>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</si>
  <si>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</si>
  <si>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</si>
  <si>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</si>
  <si>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</si>
  <si>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</si>
  <si>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</si>
  <si>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</si>
  <si>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</si>
  <si>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</si>
  <si>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</si>
  <si>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</si>
  <si>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</si>
  <si>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</si>
  <si>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</si>
  <si>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</si>
  <si>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</si>
  <si>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</si>
  <si>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</si>
  <si>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</si>
  <si>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</si>
  <si>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</si>
  <si>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</si>
  <si>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</si>
  <si>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</si>
  <si>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</si>
  <si>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</si>
  <si>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</si>
  <si>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</si>
  <si>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</si>
  <si>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</si>
  <si>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</si>
  <si>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</si>
  <si>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</si>
  <si>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</si>
  <si>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</si>
  <si>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</si>
  <si>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</si>
  <si>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</si>
  <si>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</si>
  <si>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</si>
  <si>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</si>
  <si>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</si>
  <si>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</si>
  <si>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</si>
  <si>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</si>
  <si>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</si>
  <si>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</si>
  <si>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</si>
  <si>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</si>
  <si>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</si>
  <si>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</si>
  <si>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</si>
  <si>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</si>
  <si>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</si>
  <si>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</si>
  <si>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</si>
  <si>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</si>
  <si>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</si>
  <si>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</si>
  <si>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</si>
  <si>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</si>
  <si>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</si>
  <si>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</si>
  <si>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</si>
  <si>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</si>
  <si>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</si>
  <si>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</si>
  <si>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</si>
  <si>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</si>
  <si>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</si>
  <si>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</si>
  <si>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</si>
  <si>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</si>
  <si>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</si>
  <si>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</si>
  <si>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</si>
  <si>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</si>
  <si>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</si>
  <si>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</si>
  <si>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</si>
  <si>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</si>
  <si>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</si>
  <si>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</si>
  <si>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</si>
  <si>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</si>
  <si>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</si>
  <si>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</si>
  <si>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</si>
  <si>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</si>
  <si>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</si>
  <si>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</si>
  <si>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</si>
  <si>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</si>
  <si>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</si>
  <si>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</si>
  <si>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</si>
  <si>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</si>
  <si>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</si>
  <si>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</si>
  <si>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</si>
  <si>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</si>
  <si>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</si>
  <si>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</si>
  <si>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</si>
  <si>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</si>
  <si>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</si>
  <si>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</si>
  <si>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</si>
  <si>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</si>
  <si>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</si>
  <si>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</si>
  <si>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</si>
  <si>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</si>
  <si>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</si>
  <si>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</si>
  <si>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</si>
  <si>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</si>
  <si>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</si>
  <si>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</si>
  <si>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</si>
  <si>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</si>
  <si>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</si>
  <si>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</si>
  <si>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</si>
  <si>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</si>
  <si>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</si>
  <si>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</si>
  <si>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</si>
  <si>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</si>
  <si>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</si>
  <si>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</si>
  <si>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</si>
  <si>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</si>
  <si>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</si>
  <si>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</si>
  <si>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</si>
  <si>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</si>
  <si>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</si>
  <si>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</si>
  <si>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</si>
  <si>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</si>
  <si>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</si>
  <si>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</si>
  <si>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</si>
  <si>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</si>
  <si>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</si>
  <si>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</si>
  <si>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</si>
  <si>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</si>
  <si>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</si>
  <si>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</si>
  <si>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</si>
  <si>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</si>
  <si>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</si>
  <si>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</si>
  <si>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</si>
  <si>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</si>
  <si>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</si>
  <si>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</si>
  <si>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</si>
  <si>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</si>
  <si>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</si>
  <si>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</si>
  <si>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</si>
  <si>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</si>
  <si>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</si>
  <si>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</si>
  <si>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</si>
  <si>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</si>
  <si>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</si>
  <si>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</si>
  <si>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</si>
  <si>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</si>
  <si>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</si>
  <si>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</si>
  <si>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</si>
  <si>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</si>
  <si>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</si>
  <si>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</si>
  <si>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</si>
  <si>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</si>
  <si>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</si>
  <si>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</si>
  <si>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</si>
  <si>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</si>
  <si>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</si>
  <si>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</si>
  <si>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</si>
  <si>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</si>
  <si>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</si>
  <si>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</si>
  <si>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</si>
  <si>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</si>
  <si>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</si>
  <si>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</si>
  <si>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</si>
  <si>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</si>
  <si>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</si>
  <si>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</si>
  <si>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</si>
  <si>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</si>
  <si>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</si>
  <si>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</si>
  <si>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</si>
  <si>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</si>
  <si>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</si>
  <si>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</si>
  <si>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</si>
  <si>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</si>
  <si>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</si>
  <si>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</si>
  <si>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</si>
  <si>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</si>
  <si>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</si>
  <si>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</si>
  <si>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</si>
  <si>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</si>
  <si>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</si>
  <si>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</si>
  <si>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</si>
  <si>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</si>
  <si>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</si>
  <si>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</si>
  <si>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</si>
  <si>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</si>
  <si>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</si>
  <si>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</si>
  <si>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</si>
  <si>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</si>
  <si>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</si>
  <si>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</si>
  <si>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</si>
  <si>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</si>
  <si>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</si>
  <si>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</si>
  <si>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</si>
  <si>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</si>
  <si>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</si>
  <si>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</si>
  <si>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</si>
  <si>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</si>
  <si>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</si>
  <si>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</si>
  <si>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</si>
  <si>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</si>
  <si>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</si>
  <si>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</si>
  <si>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</si>
  <si>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</si>
  <si>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</si>
  <si>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</si>
  <si>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</si>
  <si>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</si>
  <si>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</si>
  <si>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</si>
  <si>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</si>
  <si>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</si>
  <si>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</si>
  <si>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</si>
  <si>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</si>
  <si>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</si>
  <si>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</si>
  <si>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</si>
  <si>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</si>
  <si>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</si>
  <si>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</si>
  <si>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</si>
  <si>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</si>
  <si>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</si>
  <si>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</si>
  <si>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</si>
  <si>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</si>
  <si>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</si>
  <si>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</si>
  <si>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</si>
  <si>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</si>
  <si>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</si>
  <si>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</si>
  <si>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</si>
  <si>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</si>
  <si>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</si>
  <si>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</si>
  <si>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</si>
  <si>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</si>
  <si>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</si>
  <si>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</si>
  <si>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</si>
  <si>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</si>
  <si>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</si>
  <si>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</si>
  <si>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</si>
  <si>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</si>
  <si>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</si>
  <si>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</si>
  <si>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</si>
  <si>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</si>
  <si>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</si>
  <si>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</si>
  <si>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</si>
  <si>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</si>
  <si>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</si>
  <si>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</si>
  <si>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</si>
  <si>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</si>
  <si>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</si>
  <si>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</si>
  <si>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</si>
  <si>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</si>
  <si>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</si>
  <si>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</si>
  <si>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</si>
  <si>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</si>
  <si>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</si>
  <si>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</si>
  <si>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</si>
  <si>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</si>
  <si>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</si>
  <si>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</si>
  <si>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</si>
  <si>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</si>
  <si>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</si>
  <si>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</si>
  <si>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</si>
  <si>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</si>
  <si>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</si>
  <si>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</si>
  <si>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</si>
  <si>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</si>
  <si>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</si>
  <si>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</si>
  <si>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</si>
  <si>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</si>
  <si>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</si>
  <si>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</si>
  <si>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</si>
  <si>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</si>
  <si>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</si>
  <si>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</si>
  <si>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</si>
  <si>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</si>
  <si>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</si>
  <si>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</si>
  <si>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</si>
  <si>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</si>
  <si>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</si>
  <si>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</si>
  <si>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</si>
  <si>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</si>
  <si>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</si>
  <si>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</si>
  <si>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</si>
  <si>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</si>
  <si>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</si>
  <si>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</si>
  <si>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</si>
  <si>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</si>
  <si>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</si>
  <si>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</si>
  <si>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</si>
  <si>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</si>
  <si>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</si>
  <si>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</si>
  <si>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</si>
  <si>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</si>
  <si>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</si>
  <si>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</si>
  <si>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</si>
  <si>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</si>
  <si>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</si>
  <si>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</si>
  <si>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</si>
  <si>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</si>
  <si>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</si>
  <si>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</si>
  <si>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</si>
  <si>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</si>
  <si>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</si>
  <si>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</si>
  <si>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</si>
  <si>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</si>
  <si>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</si>
  <si>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</si>
  <si>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</si>
  <si>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</si>
  <si>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</si>
  <si>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</si>
  <si>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</si>
  <si>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</si>
  <si>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</si>
  <si>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</si>
  <si>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</si>
  <si>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</si>
  <si>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</si>
  <si>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</si>
  <si>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</si>
  <si>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</si>
  <si>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</si>
  <si>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</si>
  <si>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</si>
  <si>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</si>
  <si>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</si>
  <si>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</si>
  <si>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</si>
  <si>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</si>
  <si>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</si>
  <si>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</si>
  <si>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</si>
  <si>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</si>
  <si>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</si>
  <si>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</si>
  <si>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</si>
  <si>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</si>
  <si>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</si>
  <si>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</si>
  <si>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</si>
  <si>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</si>
  <si>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</si>
  <si>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</si>
  <si>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</si>
  <si>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</si>
  <si>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</si>
  <si>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</si>
  <si>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</si>
  <si>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</si>
  <si>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</si>
  <si>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</si>
  <si>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</si>
  <si>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</si>
  <si>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</si>
  <si>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</si>
  <si>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</si>
  <si>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</si>
  <si>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</si>
  <si>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</si>
  <si>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</si>
  <si>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</si>
  <si>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</si>
  <si>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</si>
  <si>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</si>
  <si>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</si>
  <si>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</si>
  <si>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</si>
  <si>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</si>
  <si>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</si>
  <si>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</si>
  <si>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</si>
  <si>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</si>
  <si>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</si>
  <si>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</si>
  <si>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</si>
  <si>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</si>
  <si>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</si>
  <si>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</si>
  <si>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</si>
  <si>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</si>
  <si>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</si>
  <si>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</si>
  <si>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</si>
  <si>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</si>
  <si>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</si>
  <si>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</si>
  <si>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</si>
  <si>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</si>
  <si>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</si>
  <si>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</si>
  <si>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</si>
  <si>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</si>
  <si>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</si>
  <si>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</si>
  <si>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</si>
  <si>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</si>
  <si>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</si>
  <si>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</si>
  <si>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</si>
  <si>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</si>
  <si>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</si>
  <si>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</si>
  <si>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</si>
  <si>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</si>
  <si>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</si>
  <si>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</si>
  <si>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</si>
  <si>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</si>
  <si>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</si>
  <si>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</si>
  <si>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</si>
  <si>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</si>
  <si>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</si>
  <si>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</si>
  <si>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</si>
  <si>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</si>
  <si>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</si>
  <si>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</si>
  <si>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</si>
  <si>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</si>
  <si>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</si>
  <si>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</si>
  <si>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</si>
  <si>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</si>
  <si>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</si>
  <si>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</si>
  <si>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</si>
  <si>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</si>
  <si>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</si>
  <si>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</si>
  <si>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</si>
  <si>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</si>
  <si>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</si>
  <si>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</si>
  <si>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</si>
  <si>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</si>
  <si>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</si>
  <si>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</si>
  <si>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</si>
  <si>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</si>
  <si>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</si>
  <si>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</si>
  <si>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</si>
  <si>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</si>
  <si>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</si>
  <si>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</si>
  <si>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</si>
  <si>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</si>
  <si>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</si>
  <si>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</si>
  <si>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</si>
  <si>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</si>
  <si>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</si>
  <si>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</si>
  <si>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</si>
  <si>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</si>
  <si>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</si>
  <si>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</si>
  <si>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</si>
  <si>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</si>
  <si>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</si>
  <si>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</si>
  <si>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</si>
  <si>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</si>
  <si>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</si>
  <si>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</si>
  <si>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</si>
  <si>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</si>
  <si>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</si>
  <si>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</si>
  <si>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</si>
  <si>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</si>
  <si>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</si>
  <si>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</si>
  <si>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</si>
  <si>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</si>
  <si>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</si>
  <si>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</si>
  <si>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</si>
  <si>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</si>
  <si>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</si>
  <si>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</si>
  <si>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</si>
  <si>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</si>
  <si>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</si>
  <si>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</si>
  <si>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</si>
  <si>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</si>
  <si>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</si>
  <si>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</si>
  <si>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</si>
  <si>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</si>
  <si>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</si>
  <si>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</si>
  <si>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</si>
  <si>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</si>
  <si>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</si>
  <si>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</si>
  <si>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</si>
  <si>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</si>
  <si>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</si>
  <si>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</si>
  <si>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</si>
  <si>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</si>
  <si>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</si>
  <si>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</si>
  <si>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</si>
  <si>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</si>
  <si>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</si>
  <si>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</si>
  <si>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</si>
  <si>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</si>
  <si>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</si>
  <si>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</si>
  <si>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</si>
  <si>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</si>
  <si>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</si>
  <si>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</si>
  <si>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</si>
  <si>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</si>
  <si>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</si>
  <si>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</si>
  <si>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</si>
  <si>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</si>
  <si>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</si>
  <si>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</si>
  <si>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</si>
  <si>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</si>
  <si>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</si>
  <si>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</si>
  <si>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</si>
  <si>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</si>
  <si>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</si>
  <si>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</si>
  <si>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</si>
  <si>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</si>
  <si>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</si>
  <si>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</si>
  <si>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</si>
  <si>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</si>
  <si>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</si>
  <si>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</si>
  <si>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</si>
  <si>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</si>
  <si>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</si>
  <si>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</si>
  <si>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</si>
  <si>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</si>
  <si>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</si>
  <si>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</si>
  <si>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</si>
  <si>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</si>
  <si>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</si>
  <si>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</si>
  <si>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</si>
  <si>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</si>
  <si>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</si>
  <si>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</si>
  <si>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</si>
  <si>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</si>
  <si>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</si>
  <si>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</si>
  <si>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</si>
  <si>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</si>
  <si>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</si>
  <si>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</si>
  <si>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</si>
  <si>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</si>
  <si>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</si>
  <si>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</si>
  <si>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</si>
  <si>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</si>
  <si>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</si>
  <si>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</si>
  <si>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</si>
  <si>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</si>
  <si>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</si>
  <si>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</si>
  <si>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</si>
  <si>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</si>
  <si>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</si>
  <si>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</si>
  <si>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</si>
  <si>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</si>
  <si>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</si>
  <si>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</si>
  <si>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</si>
  <si>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</si>
  <si>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</si>
  <si>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</si>
  <si>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</si>
  <si>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</si>
  <si>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</si>
  <si>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</si>
  <si>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</si>
  <si>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</si>
  <si>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</si>
  <si>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</si>
  <si>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</si>
  <si>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</si>
  <si>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</si>
  <si>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</si>
  <si>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</si>
  <si>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</si>
  <si>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</si>
  <si>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</si>
  <si>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</si>
  <si>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</si>
  <si>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</si>
  <si>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</si>
  <si>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</si>
  <si>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</si>
  <si>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</si>
  <si>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</si>
  <si>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</si>
  <si>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</si>
  <si>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</si>
  <si>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</si>
  <si>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</si>
  <si>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</si>
  <si>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</si>
  <si>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</si>
  <si>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</si>
  <si>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</si>
  <si>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</si>
  <si>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</si>
  <si>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</si>
  <si>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</si>
  <si>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</si>
  <si>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</si>
  <si>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</si>
  <si>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</si>
  <si>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</si>
  <si>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</si>
  <si>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</si>
  <si>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</si>
  <si>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</si>
  <si>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</si>
  <si>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</si>
  <si>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</si>
  <si>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</si>
  <si>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</si>
  <si>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</si>
  <si>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</si>
  <si>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</si>
  <si>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</si>
  <si>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</si>
  <si>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</si>
  <si>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</si>
  <si>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</si>
  <si>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</si>
  <si>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</si>
  <si>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</si>
  <si>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</si>
  <si>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</si>
  <si>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</si>
  <si>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</si>
  <si>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</si>
  <si>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</si>
  <si>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</si>
  <si>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</si>
  <si>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</si>
  <si>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</si>
  <si>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</si>
  <si>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</si>
  <si>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</si>
  <si>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</si>
  <si>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</si>
  <si>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</si>
  <si>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</si>
  <si>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</si>
  <si>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</si>
  <si>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</si>
  <si>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</si>
  <si>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</si>
  <si>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</si>
  <si>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</si>
  <si>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</si>
  <si>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</si>
  <si>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</si>
  <si>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</si>
  <si>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</si>
  <si>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</si>
  <si>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</si>
  <si>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</si>
  <si>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</si>
  <si>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</si>
  <si>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</si>
  <si>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</si>
  <si>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</si>
  <si>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</si>
  <si>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</si>
  <si>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</si>
  <si>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</si>
  <si>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</si>
  <si>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</si>
  <si>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</si>
  <si>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</si>
  <si>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</si>
  <si>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</si>
  <si>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</si>
  <si>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</si>
  <si>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</si>
  <si>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</si>
  <si>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</si>
  <si>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</si>
  <si>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</si>
  <si>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</si>
  <si>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</si>
  <si>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</si>
  <si>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</si>
  <si>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</si>
  <si>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</si>
  <si>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</si>
  <si>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</si>
  <si>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</si>
  <si>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</si>
  <si>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</si>
  <si>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</si>
  <si>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</si>
  <si>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</si>
  <si>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</si>
  <si>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</si>
  <si>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</si>
  <si>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</si>
  <si>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</si>
  <si>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</si>
  <si>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</si>
  <si>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</si>
  <si>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</si>
  <si>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</si>
  <si>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</si>
  <si>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</si>
  <si>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</si>
  <si>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</si>
  <si>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</si>
  <si>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</si>
  <si>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</si>
  <si>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</si>
  <si>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</si>
  <si>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</si>
  <si>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</si>
  <si>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</si>
  <si>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</si>
  <si>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</si>
  <si>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</si>
  <si>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</si>
  <si>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</si>
  <si>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</si>
  <si>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</si>
  <si>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</si>
  <si>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</si>
  <si>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</si>
  <si>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</si>
  <si>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</si>
  <si>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</si>
  <si>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</si>
  <si>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</si>
  <si>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</si>
  <si>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</si>
  <si>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</si>
  <si>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</si>
  <si>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</si>
  <si>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</si>
  <si>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</si>
  <si>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</si>
  <si>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</si>
  <si>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</si>
  <si>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</si>
  <si>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</si>
  <si>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</si>
  <si>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</si>
  <si>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</si>
  <si>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</si>
  <si>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</si>
  <si>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</si>
  <si>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</si>
  <si>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</si>
  <si>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</si>
  <si>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</si>
  <si>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</si>
  <si>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</si>
  <si>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</si>
  <si>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</si>
  <si>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</si>
  <si>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</si>
  <si>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</si>
  <si>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</si>
  <si>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</si>
  <si>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</si>
  <si>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</si>
  <si>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</si>
  <si>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</si>
  <si>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</si>
  <si>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</si>
  <si>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</si>
  <si>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</si>
  <si>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</si>
  <si>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</si>
  <si>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</si>
  <si>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</si>
  <si>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</si>
  <si>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</si>
  <si>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</si>
  <si>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</si>
  <si>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</si>
  <si>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</si>
  <si>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</si>
  <si>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</si>
  <si>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</si>
  <si>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</si>
  <si>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</si>
  <si>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</si>
  <si>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</si>
  <si>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</si>
  <si>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</si>
  <si>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</si>
  <si>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</si>
  <si>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</si>
  <si>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</si>
  <si>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</si>
  <si>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</si>
  <si>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</si>
  <si>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</si>
  <si>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</si>
  <si>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</si>
  <si>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</si>
  <si>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</si>
  <si>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</si>
  <si>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</si>
  <si>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</si>
  <si>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</si>
  <si>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</si>
  <si>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</si>
  <si>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</si>
  <si>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</si>
  <si>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</si>
  <si>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</si>
  <si>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</si>
  <si>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</si>
  <si>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</si>
  <si>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</si>
  <si>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</si>
  <si>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</si>
  <si>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</si>
  <si>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</si>
  <si>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</si>
  <si>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</si>
  <si>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</si>
  <si>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</si>
  <si>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</si>
  <si>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</si>
  <si>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</si>
  <si>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</si>
  <si>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</si>
  <si>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</si>
  <si>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</si>
  <si>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</si>
  <si>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</si>
  <si>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</si>
  <si>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</si>
  <si>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</si>
  <si>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</si>
  <si>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</si>
  <si>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</si>
  <si>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</si>
  <si>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</si>
  <si>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</si>
  <si>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</si>
  <si>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</si>
  <si>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</si>
  <si>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</si>
  <si>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</si>
  <si>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</si>
  <si>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</si>
  <si>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</si>
  <si>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</si>
  <si>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</si>
  <si>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</si>
  <si>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</si>
  <si>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</si>
  <si>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</si>
  <si>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</si>
  <si>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</si>
  <si>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</si>
  <si>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</si>
  <si>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</si>
  <si>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</si>
  <si>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</si>
  <si>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</si>
  <si>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</si>
  <si>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</si>
  <si>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</si>
  <si>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</si>
  <si>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</si>
  <si>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</si>
  <si>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</si>
  <si>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</si>
  <si>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</si>
  <si>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</si>
  <si>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</si>
  <si>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</si>
  <si>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</si>
  <si>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</si>
  <si>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</si>
  <si>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</si>
  <si>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</si>
  <si>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</si>
  <si>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</si>
  <si>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</si>
  <si>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</si>
  <si>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</si>
  <si>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</si>
  <si>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</si>
  <si>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</si>
  <si>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</si>
  <si>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</si>
  <si>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</si>
  <si>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</si>
  <si>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</si>
  <si>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</si>
  <si>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</si>
  <si>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</si>
  <si>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</si>
  <si>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</si>
  <si>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</si>
  <si>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</si>
  <si>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</si>
  <si>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</si>
  <si>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</si>
  <si>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</si>
  <si>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</si>
  <si>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</si>
  <si>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</si>
  <si>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</si>
  <si>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</si>
  <si>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</si>
  <si>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</si>
  <si>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</si>
  <si>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</si>
  <si>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</si>
  <si>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</si>
  <si>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</si>
  <si>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</si>
  <si>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</si>
  <si>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</si>
  <si>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</si>
  <si>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</si>
  <si>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</si>
  <si>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</si>
  <si>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</si>
  <si>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</si>
  <si>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</si>
  <si>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</si>
  <si>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</si>
  <si>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</si>
  <si>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</si>
  <si>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</si>
  <si>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</si>
  <si>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</si>
  <si>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</si>
  <si>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</si>
  <si>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</si>
  <si>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</si>
  <si>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</si>
  <si>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</si>
  <si>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</si>
  <si>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</si>
  <si>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</si>
  <si>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</si>
  <si>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</si>
  <si>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</si>
  <si>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</si>
  <si>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</si>
  <si>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</si>
  <si>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</si>
  <si>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</si>
  <si>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</si>
  <si>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</si>
  <si>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</si>
  <si>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</si>
  <si>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</si>
  <si>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</si>
  <si>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</si>
  <si>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</si>
  <si>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</si>
  <si>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</si>
  <si>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</si>
  <si>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</si>
  <si>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</si>
  <si>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</si>
  <si>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</si>
  <si>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</si>
  <si>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</si>
  <si>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</si>
  <si>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</si>
  <si>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</si>
  <si>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</si>
  <si>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</si>
  <si>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</si>
  <si>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</si>
  <si>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</si>
  <si>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</si>
  <si>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</si>
  <si>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</si>
  <si>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</si>
  <si>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</si>
  <si>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</si>
  <si>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</si>
  <si>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</si>
  <si>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</si>
  <si>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</si>
  <si>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</si>
  <si>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</si>
  <si>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</si>
  <si>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</si>
  <si>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</si>
  <si>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</si>
  <si>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</si>
  <si>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</si>
  <si>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</si>
  <si>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</si>
  <si>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</si>
  <si>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</si>
  <si>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</si>
  <si>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</si>
  <si>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</si>
  <si>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</si>
  <si>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</si>
  <si>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</si>
  <si>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</si>
  <si>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</si>
  <si>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</si>
  <si>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</si>
  <si>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</si>
  <si>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</si>
  <si>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</si>
  <si>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</si>
  <si>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</si>
  <si>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</si>
  <si>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</si>
  <si>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</si>
  <si>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</si>
  <si>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</si>
  <si>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</si>
  <si>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</si>
  <si>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</si>
  <si>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</si>
  <si>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</si>
  <si>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</si>
  <si>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</si>
  <si>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</si>
  <si>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</si>
  <si>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</si>
  <si>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</si>
  <si>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</si>
  <si>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</si>
  <si>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</si>
  <si>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</si>
  <si>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</si>
  <si>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</si>
  <si>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</si>
  <si>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</si>
  <si>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</si>
  <si>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</si>
  <si>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</si>
  <si>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</si>
  <si>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</si>
  <si>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</si>
  <si>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</si>
  <si>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</si>
  <si>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</si>
  <si>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</si>
  <si>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</si>
  <si>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</si>
  <si>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</si>
  <si>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</si>
  <si>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</si>
  <si>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</si>
  <si>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</si>
  <si>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</si>
  <si>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</si>
  <si>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</si>
  <si>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</si>
  <si>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</si>
  <si>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</si>
  <si>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</si>
  <si>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</si>
  <si>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</si>
  <si>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</si>
  <si>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</si>
  <si>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</si>
  <si>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</si>
  <si>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</si>
  <si>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</si>
  <si>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</si>
  <si>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</si>
  <si>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</si>
  <si>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</si>
  <si>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</si>
  <si>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</si>
  <si>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</si>
  <si>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</si>
  <si>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</si>
  <si>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</si>
  <si>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</si>
  <si>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</si>
  <si>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</si>
  <si>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</si>
  <si>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</si>
  <si>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</si>
  <si>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</si>
  <si>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</si>
  <si>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</si>
  <si>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</si>
  <si>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</si>
  <si>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</si>
  <si>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</si>
  <si>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</si>
  <si>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</si>
  <si>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</si>
  <si>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</si>
  <si>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</si>
  <si>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</si>
  <si>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</si>
  <si>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</si>
  <si>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</si>
  <si>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</si>
  <si>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</si>
  <si>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</si>
  <si>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</si>
  <si>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</si>
  <si>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</si>
  <si>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</si>
  <si>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</si>
  <si>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</si>
  <si>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</si>
  <si>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</si>
  <si>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</si>
  <si>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</si>
  <si>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</si>
  <si>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</si>
  <si>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</si>
  <si>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</si>
  <si>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</si>
  <si>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</si>
  <si>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</si>
  <si>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</si>
  <si>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</si>
  <si>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</si>
  <si>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</si>
  <si>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</si>
  <si>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</si>
  <si>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</si>
  <si>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</si>
  <si>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</si>
  <si>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</si>
  <si>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</si>
  <si>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</si>
  <si>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</si>
  <si>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</si>
  <si>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</si>
  <si>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</si>
  <si>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</si>
  <si>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</si>
  <si>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</si>
  <si>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</si>
  <si>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</si>
  <si>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</si>
  <si>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</si>
  <si>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</si>
  <si>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</si>
  <si>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</si>
  <si>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</si>
  <si>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</si>
  <si>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</si>
  <si>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</si>
  <si>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</si>
  <si>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</si>
  <si>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</si>
  <si>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</si>
  <si>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</si>
  <si>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</si>
  <si>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</si>
  <si>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</si>
  <si>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</si>
  <si>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</si>
  <si>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</si>
  <si>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</si>
  <si>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</si>
  <si>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</si>
  <si>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</si>
  <si>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</si>
  <si>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</si>
  <si>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</si>
  <si>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</si>
  <si>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</si>
  <si>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</si>
  <si>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</si>
  <si>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</si>
  <si>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</si>
  <si>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</si>
  <si>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</si>
  <si>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</si>
  <si>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</si>
  <si>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</si>
  <si>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</si>
  <si>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</si>
  <si>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</si>
  <si>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</si>
  <si>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</si>
  <si>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</si>
  <si>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</si>
  <si>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</si>
  <si>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</si>
  <si>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</si>
  <si>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</si>
  <si>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</si>
  <si>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</si>
  <si>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</si>
  <si>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</si>
  <si>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</si>
  <si>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</si>
  <si>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</si>
  <si>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</si>
  <si>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</si>
  <si>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</si>
  <si>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</si>
  <si>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</si>
  <si>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</si>
  <si>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</si>
  <si>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</si>
  <si>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</si>
  <si>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</si>
  <si>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</si>
  <si>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</si>
  <si>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</si>
  <si>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</si>
  <si>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</si>
  <si>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</si>
  <si>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</si>
  <si>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</si>
  <si>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</si>
  <si>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</si>
  <si>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</si>
  <si>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</si>
  <si>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</si>
  <si>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</si>
  <si>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</si>
  <si>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</si>
  <si>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</si>
  <si>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</si>
  <si>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</si>
  <si>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</si>
  <si>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</si>
  <si>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</si>
  <si>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</si>
  <si>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</si>
  <si>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</si>
  <si>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</si>
  <si>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</si>
  <si>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</si>
  <si>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</si>
  <si>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</si>
  <si>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</si>
  <si>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</si>
  <si>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</si>
  <si>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</si>
  <si>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</si>
  <si>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</si>
  <si>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</si>
  <si>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</si>
  <si>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</si>
  <si>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</si>
  <si>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</si>
  <si>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</si>
  <si>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</si>
  <si>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</si>
  <si>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</si>
  <si>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</si>
  <si>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</si>
  <si>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</si>
  <si>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</si>
  <si>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</si>
  <si>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</si>
  <si>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</si>
  <si>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</si>
  <si>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</si>
  <si>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</si>
  <si>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</si>
  <si>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</si>
  <si>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</si>
  <si>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</si>
  <si>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</si>
  <si>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</si>
  <si>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</si>
  <si>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</si>
  <si>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</si>
  <si>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</si>
  <si>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</si>
  <si>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</si>
  <si>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</si>
  <si>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</si>
  <si>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</si>
  <si>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</si>
  <si>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</si>
  <si>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</si>
  <si>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</si>
  <si>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</si>
  <si>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</si>
  <si>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</si>
  <si>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</si>
  <si>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</si>
  <si>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</si>
  <si>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</si>
  <si>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</si>
  <si>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</si>
  <si>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</si>
  <si>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</si>
  <si>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</si>
  <si>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</si>
  <si>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</si>
  <si>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</si>
  <si>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</si>
  <si>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</si>
  <si>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</si>
  <si>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</si>
  <si>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</si>
  <si>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</si>
  <si>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</si>
  <si>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</si>
  <si>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</si>
  <si>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</si>
  <si>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</si>
  <si>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</si>
  <si>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</si>
  <si>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</si>
  <si>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</si>
  <si>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</si>
  <si>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</si>
  <si>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</si>
  <si>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</si>
  <si>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</si>
  <si>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</si>
  <si>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</si>
  <si>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</si>
  <si>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</si>
  <si>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</si>
  <si>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</si>
  <si>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</si>
  <si>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</si>
  <si>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</si>
  <si>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</si>
  <si>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</si>
  <si>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</si>
  <si>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</si>
  <si>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</si>
  <si>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</si>
  <si>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</si>
  <si>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</si>
  <si>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</si>
  <si>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</si>
  <si>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</si>
  <si>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</si>
  <si>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</si>
  <si>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</si>
  <si>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</si>
  <si>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</si>
  <si>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</si>
  <si>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</si>
  <si>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</si>
  <si>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</si>
  <si>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</si>
  <si>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</si>
  <si>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</si>
  <si>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</si>
  <si>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</si>
  <si>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</si>
  <si>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</si>
  <si>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</si>
  <si>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</si>
  <si>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</si>
  <si>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</si>
  <si>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</si>
  <si>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</si>
  <si>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</si>
  <si>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</si>
  <si>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</si>
  <si>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</si>
  <si>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</si>
  <si>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</si>
  <si>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</si>
  <si>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</si>
  <si>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</si>
  <si>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</si>
  <si>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</si>
  <si>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</si>
  <si>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</si>
  <si>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</si>
  <si>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</si>
  <si>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</si>
  <si>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</si>
  <si>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</si>
  <si>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</si>
  <si>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</si>
  <si>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</si>
  <si>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</si>
  <si>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</si>
  <si>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</si>
  <si>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</si>
  <si>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</si>
  <si>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</si>
  <si>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</si>
  <si>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</si>
  <si>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</si>
  <si>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</si>
  <si>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</si>
  <si>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</si>
  <si>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</si>
  <si>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</si>
  <si>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</si>
  <si>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</si>
  <si>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</si>
  <si>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</si>
  <si>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</si>
  <si>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</si>
  <si>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</si>
  <si>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</si>
  <si>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</si>
  <si>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</si>
  <si>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</si>
  <si>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</si>
  <si>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</si>
  <si>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</si>
  <si>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</si>
  <si>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</si>
  <si>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</si>
  <si>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</si>
  <si>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</si>
  <si>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</si>
  <si>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</si>
  <si>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</si>
  <si>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</si>
  <si>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</si>
  <si>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</si>
  <si>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</si>
  <si>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</si>
  <si>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</si>
  <si>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</si>
  <si>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</si>
  <si>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</si>
  <si>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</si>
  <si>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</si>
  <si>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</si>
  <si>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</si>
  <si>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</si>
  <si>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</si>
  <si>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</si>
  <si>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</si>
  <si>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</si>
  <si>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</si>
  <si>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</si>
  <si>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</si>
  <si>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</si>
  <si>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</si>
  <si>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</si>
  <si>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</si>
  <si>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</si>
  <si>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</si>
  <si>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</si>
  <si>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</si>
  <si>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</si>
  <si>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</si>
  <si>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</si>
  <si>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</si>
  <si>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</si>
  <si>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</si>
  <si>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</si>
  <si>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</si>
  <si>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</si>
  <si>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</si>
  <si>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</si>
  <si>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</si>
  <si>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</si>
  <si>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</si>
  <si>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</si>
  <si>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</si>
  <si>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</si>
  <si>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</si>
  <si>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</si>
  <si>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</si>
  <si>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</si>
  <si>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</si>
  <si>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</si>
  <si>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</si>
  <si>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</si>
  <si>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</si>
  <si>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</si>
  <si>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</si>
  <si>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</si>
  <si>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</si>
  <si>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</si>
  <si>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</si>
  <si>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</si>
  <si>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</si>
  <si>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</si>
  <si>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</si>
  <si>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</si>
  <si>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</si>
  <si>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</si>
  <si>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</si>
  <si>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</si>
  <si>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</si>
  <si>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</si>
  <si>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</si>
  <si>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</si>
  <si>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</si>
  <si>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</si>
  <si>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</si>
  <si>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</si>
  <si>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</si>
  <si>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</si>
  <si>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</si>
  <si>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</si>
  <si>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</si>
  <si>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</si>
  <si>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</si>
  <si>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</si>
  <si>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</si>
  <si>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</si>
  <si>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</si>
  <si>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</si>
  <si>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</si>
  <si>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</si>
  <si>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</si>
  <si>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</si>
  <si>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</si>
  <si>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</si>
  <si>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</si>
  <si>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</si>
  <si>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</si>
  <si>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</si>
  <si>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</si>
  <si>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</si>
  <si>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</si>
  <si>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</si>
  <si>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</si>
  <si>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</si>
  <si>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</si>
  <si>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</si>
  <si>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</si>
  <si>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</si>
  <si>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</si>
  <si>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</si>
  <si>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</si>
  <si>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</si>
  <si>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</si>
  <si>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</si>
  <si>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</si>
  <si>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</si>
  <si>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</si>
  <si>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</si>
  <si>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</si>
  <si>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</si>
  <si>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</si>
  <si>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</si>
  <si>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</si>
  <si>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</si>
  <si>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</si>
  <si>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</si>
  <si>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</si>
  <si>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</si>
  <si>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</si>
  <si>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</si>
  <si>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</si>
  <si>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</si>
  <si>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</si>
  <si>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</si>
  <si>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</si>
  <si>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</si>
  <si>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</si>
  <si>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</si>
  <si>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</si>
  <si>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</si>
  <si>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</si>
  <si>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</si>
  <si>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</si>
  <si>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</si>
  <si>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</si>
  <si>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</si>
  <si>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</si>
  <si>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</si>
  <si>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</si>
  <si>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</si>
  <si>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</si>
  <si>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</si>
  <si>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</si>
  <si>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</si>
  <si>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</si>
  <si>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</si>
  <si>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</si>
  <si>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</si>
  <si>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</si>
  <si>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</si>
  <si>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</si>
  <si>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</si>
  <si>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</si>
  <si>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</si>
  <si>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</si>
  <si>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</si>
  <si>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</si>
  <si>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</si>
  <si>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</si>
  <si>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</si>
  <si>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</si>
  <si>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</si>
  <si>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</si>
  <si>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</si>
  <si>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</si>
  <si>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</si>
  <si>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</si>
  <si>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</si>
  <si>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</si>
  <si>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</si>
  <si>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</si>
  <si>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</si>
  <si>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</si>
  <si>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</si>
  <si>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</si>
  <si>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</si>
  <si>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</si>
  <si>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</si>
  <si>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</si>
  <si>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</si>
  <si>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</si>
  <si>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</si>
  <si>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</si>
  <si>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</si>
  <si>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</si>
  <si>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</si>
  <si>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</si>
  <si>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</si>
  <si>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</si>
  <si>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</si>
  <si>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</si>
  <si>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</si>
  <si>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</si>
  <si>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</si>
  <si>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</si>
  <si>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</si>
  <si>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</si>
  <si>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</si>
  <si>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</si>
  <si>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</si>
  <si>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</si>
  <si>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</si>
  <si>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</si>
  <si>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</si>
  <si>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</si>
  <si>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</si>
  <si>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</si>
  <si>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</si>
  <si>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</si>
  <si>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</si>
  <si>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</si>
  <si>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</si>
  <si>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</si>
  <si>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</si>
  <si>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</si>
  <si>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</si>
  <si>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</si>
  <si>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</si>
  <si>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</si>
  <si>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</si>
  <si>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</si>
  <si>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</si>
  <si>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</si>
  <si>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</si>
  <si>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</si>
  <si>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</si>
  <si>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</si>
  <si>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</si>
  <si>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</si>
  <si>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</si>
  <si>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</si>
  <si>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</si>
  <si>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</si>
  <si>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</si>
  <si>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</si>
  <si>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</si>
  <si>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</si>
  <si>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</si>
  <si>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</si>
  <si>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</si>
  <si>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</si>
  <si>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</si>
  <si>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</si>
  <si>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</si>
  <si>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</si>
  <si>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</si>
  <si>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</si>
  <si>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</si>
  <si>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</si>
  <si>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</si>
  <si>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</si>
  <si>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</si>
  <si>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</si>
  <si>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</si>
  <si>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</si>
  <si>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</si>
  <si>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</si>
  <si>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</si>
  <si>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</si>
  <si>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</si>
  <si>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</si>
  <si>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</si>
  <si>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</si>
  <si>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</si>
  <si>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</si>
  <si>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</si>
  <si>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</si>
  <si>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</si>
  <si>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</si>
  <si>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</si>
  <si>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</si>
  <si>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</si>
  <si>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</si>
  <si>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</si>
  <si>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</si>
  <si>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</si>
  <si>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</si>
  <si>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</si>
  <si>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</si>
  <si>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</si>
  <si>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</si>
  <si>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</si>
  <si>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</si>
  <si>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</si>
  <si>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</si>
  <si>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</si>
  <si>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</si>
  <si>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</si>
  <si>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</si>
  <si>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</si>
  <si>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</si>
  <si>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</si>
  <si>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</si>
  <si>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</si>
  <si>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</si>
  <si>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</si>
  <si>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</si>
  <si>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</si>
  <si>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</si>
  <si>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</si>
  <si>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</si>
  <si>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</si>
  <si>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</si>
  <si>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</si>
  <si>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</si>
  <si>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</si>
  <si>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</si>
  <si>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</si>
  <si>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</si>
  <si>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</si>
  <si>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</si>
  <si>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</si>
  <si>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</si>
  <si>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</si>
  <si>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</si>
  <si>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</si>
  <si>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</si>
  <si>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</si>
  <si>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</si>
  <si>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</si>
  <si>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</si>
  <si>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</si>
  <si>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</si>
  <si>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</si>
  <si>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</si>
  <si>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</si>
  <si>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</si>
  <si>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</si>
  <si>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</si>
  <si>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</si>
  <si>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</si>
  <si>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</si>
  <si>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</si>
  <si>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</si>
  <si>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</si>
  <si>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</si>
  <si>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</si>
  <si>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</si>
  <si>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</si>
  <si>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</si>
  <si>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</si>
  <si>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</si>
  <si>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</si>
  <si>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</si>
  <si>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</si>
  <si>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</si>
  <si>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</si>
  <si>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</si>
  <si>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</si>
  <si>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</si>
  <si>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</si>
  <si>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</si>
  <si>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</si>
  <si>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</si>
  <si>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</si>
  <si>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</si>
  <si>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</si>
  <si>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</si>
  <si>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</si>
  <si>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</si>
  <si>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</si>
  <si>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</si>
  <si>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</si>
  <si>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</si>
  <si>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</si>
  <si>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</si>
  <si>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</si>
  <si>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</si>
  <si>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</si>
  <si>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</si>
  <si>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</si>
  <si>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</si>
  <si>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</si>
  <si>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</si>
  <si>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</si>
  <si>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</si>
  <si>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</si>
  <si>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</si>
  <si>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</si>
  <si>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</si>
  <si>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</si>
  <si>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</si>
  <si>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</si>
  <si>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</si>
  <si>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</si>
  <si>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</si>
  <si>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</si>
  <si>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</si>
  <si>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</si>
  <si>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</si>
  <si>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</si>
  <si>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</si>
  <si>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</si>
  <si>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</si>
  <si>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</si>
  <si>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</si>
  <si>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</si>
  <si>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</si>
  <si>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</si>
  <si>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</si>
  <si>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</si>
  <si>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</si>
  <si>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</si>
  <si>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</si>
  <si>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</si>
  <si>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</si>
  <si>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</si>
  <si>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</si>
  <si>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</si>
  <si>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</si>
  <si>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</si>
  <si>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</si>
  <si>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</si>
  <si>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</si>
  <si>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</si>
  <si>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</si>
  <si>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</si>
  <si>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</si>
  <si>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</si>
  <si>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</si>
  <si>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</si>
  <si>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</si>
  <si>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</si>
  <si>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</si>
  <si>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</si>
  <si>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</si>
  <si>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</si>
  <si>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</si>
  <si>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</si>
  <si>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</si>
  <si>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</si>
  <si>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</si>
  <si>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</si>
  <si>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</si>
  <si>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</si>
  <si>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</si>
  <si>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</si>
  <si>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</si>
  <si>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</si>
  <si>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</si>
  <si>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</si>
  <si>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</si>
  <si>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</si>
  <si>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</si>
  <si>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</si>
  <si>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</si>
  <si>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</si>
  <si>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</si>
  <si>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</si>
  <si>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</si>
  <si>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</si>
  <si>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</si>
  <si>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</si>
  <si>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</si>
  <si>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</si>
  <si>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</si>
  <si>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</si>
  <si>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</si>
  <si>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</si>
  <si>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</si>
  <si>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</si>
  <si>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</si>
  <si>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</si>
  <si>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</si>
  <si>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</si>
  <si>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</si>
  <si>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</si>
  <si>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</si>
  <si>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</si>
  <si>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</si>
  <si>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</si>
  <si>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</si>
  <si>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</si>
  <si>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</si>
  <si>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</si>
  <si>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</si>
  <si>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</si>
  <si>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</si>
  <si>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</si>
  <si>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</si>
  <si>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</si>
  <si>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</si>
  <si>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</si>
  <si>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</si>
  <si>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</si>
  <si>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</si>
  <si>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</si>
  <si>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</si>
  <si>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</si>
  <si>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</si>
  <si>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</si>
  <si>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</si>
  <si>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</si>
  <si>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</si>
  <si>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</si>
  <si>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</si>
  <si>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</si>
  <si>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</si>
  <si>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</si>
  <si>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</si>
  <si>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</si>
  <si>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</si>
  <si>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</si>
  <si>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</si>
  <si>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</si>
  <si>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</si>
  <si>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</si>
  <si>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</si>
  <si>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</si>
  <si>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</si>
  <si>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</si>
  <si>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</si>
  <si>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</si>
  <si>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</si>
  <si>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</si>
  <si>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</si>
  <si>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</si>
  <si>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</si>
  <si>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</si>
  <si>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</si>
  <si>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</si>
  <si>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</si>
  <si>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</si>
  <si>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</si>
  <si>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</si>
  <si>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</si>
  <si>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</si>
  <si>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</si>
  <si>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</si>
  <si>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</si>
  <si>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</si>
  <si>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</si>
  <si>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</si>
  <si>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</si>
  <si>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</si>
  <si>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</si>
  <si>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</si>
  <si>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</si>
  <si>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</si>
  <si>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</si>
  <si>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</si>
  <si>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</si>
  <si>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</si>
  <si>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</si>
  <si>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</si>
  <si>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</si>
  <si>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</si>
  <si>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</si>
  <si>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</si>
  <si>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</si>
  <si>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</si>
  <si>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</si>
  <si>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</si>
  <si>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</si>
  <si>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</si>
  <si>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</si>
  <si>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</si>
  <si>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</si>
  <si>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</si>
  <si>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</si>
  <si>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</si>
  <si>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</si>
  <si>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</si>
  <si>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</si>
  <si>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</si>
  <si>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</si>
  <si>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</si>
  <si>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</si>
  <si>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</si>
  <si>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</si>
  <si>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</si>
  <si>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</si>
  <si>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</si>
  <si>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</si>
  <si>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</si>
  <si>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</si>
  <si>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</si>
  <si>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</si>
  <si>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</si>
  <si>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</si>
  <si>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</si>
  <si>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</si>
  <si>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</si>
  <si>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</si>
  <si>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</si>
  <si>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</si>
  <si>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</si>
  <si>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</si>
  <si>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</si>
  <si>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</si>
  <si>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</si>
  <si>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</si>
  <si>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</si>
  <si>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</si>
  <si>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</si>
  <si>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</si>
  <si>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</si>
  <si>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</si>
  <si>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</si>
  <si>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</si>
  <si>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</si>
  <si>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</si>
  <si>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</si>
  <si>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</si>
  <si>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</si>
  <si>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</si>
  <si>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</si>
  <si>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</si>
  <si>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</si>
  <si>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</si>
  <si>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</si>
  <si>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</si>
  <si>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</si>
  <si>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</si>
  <si>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</si>
  <si>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</si>
  <si>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</si>
  <si>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</si>
  <si>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</si>
  <si>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</si>
  <si>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</si>
  <si>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</si>
  <si>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</si>
  <si>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</si>
  <si>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</si>
  <si>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</si>
  <si>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</si>
  <si>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</si>
  <si>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</si>
  <si>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</si>
  <si>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</si>
  <si>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</si>
  <si>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</si>
  <si>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</si>
  <si>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</si>
  <si>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</si>
  <si>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</si>
  <si>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</si>
  <si>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</si>
  <si>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</si>
  <si>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</si>
  <si>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</si>
  <si>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</si>
  <si>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</si>
  <si>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</si>
  <si>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</si>
  <si>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</si>
  <si>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</si>
  <si>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</si>
  <si>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</si>
  <si>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</si>
  <si>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</si>
  <si>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</si>
  <si>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</si>
  <si>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</si>
  <si>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</si>
  <si>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</si>
  <si>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</si>
  <si>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</si>
  <si>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</si>
  <si>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</si>
  <si>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</si>
  <si>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</si>
  <si>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</si>
  <si>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</si>
  <si>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</si>
  <si>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</si>
  <si>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</si>
  <si>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</si>
  <si>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</si>
  <si>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</si>
  <si>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</si>
  <si>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</si>
  <si>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</si>
  <si>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</si>
  <si>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</si>
  <si>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</si>
  <si>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</si>
  <si>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</si>
  <si>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</si>
  <si>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</si>
  <si>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</si>
  <si>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</si>
  <si>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</si>
  <si>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</si>
  <si>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</si>
  <si>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</si>
  <si>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</si>
  <si>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</si>
  <si>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</si>
  <si>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</si>
  <si>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</si>
  <si>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</si>
  <si>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</si>
  <si>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</si>
  <si>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</si>
  <si>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</si>
  <si>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</si>
  <si>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</si>
  <si>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</si>
  <si>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</si>
  <si>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</si>
  <si>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</si>
  <si>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</si>
  <si>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</si>
  <si>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</si>
  <si>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</si>
  <si>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</si>
  <si>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</si>
  <si>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</si>
  <si>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</si>
  <si>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</si>
  <si>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</si>
  <si>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</si>
  <si>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</si>
  <si>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</si>
  <si>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</si>
  <si>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</si>
  <si>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</si>
  <si>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</si>
  <si>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</si>
  <si>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</si>
  <si>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</si>
  <si>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</si>
  <si>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</si>
  <si>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</si>
  <si>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</si>
  <si>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</si>
  <si>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</si>
  <si>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</si>
  <si>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</si>
  <si>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</si>
  <si>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</si>
  <si>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</si>
  <si>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</si>
  <si>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</si>
  <si>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</si>
  <si>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</si>
  <si>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</si>
  <si>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</si>
  <si>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</si>
  <si>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</si>
  <si>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</si>
  <si>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</si>
  <si>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</si>
  <si>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</si>
  <si>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</si>
  <si>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</si>
  <si>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</si>
  <si>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</si>
  <si>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</si>
  <si>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</si>
  <si>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</si>
  <si>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</si>
  <si>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</si>
  <si>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</si>
  <si>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</si>
  <si>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</si>
  <si>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</si>
  <si>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</si>
  <si>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</si>
  <si>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</si>
  <si>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</si>
  <si>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</si>
  <si>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</si>
  <si>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</si>
  <si>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</si>
  <si>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</si>
  <si>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</si>
  <si>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</si>
  <si>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</si>
  <si>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</si>
  <si>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</si>
  <si>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</si>
  <si>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</si>
  <si>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</si>
  <si>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</si>
  <si>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</si>
  <si>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</si>
  <si>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</si>
  <si>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</si>
  <si>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</si>
  <si>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</si>
  <si>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</si>
  <si>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</si>
  <si>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</si>
  <si>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</si>
  <si>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</si>
  <si>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</si>
  <si>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</si>
  <si>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</si>
  <si>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</si>
  <si>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</si>
  <si>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</si>
  <si>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</si>
  <si>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</si>
  <si>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</si>
  <si>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</si>
  <si>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</si>
  <si>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</si>
  <si>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</si>
  <si>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</si>
  <si>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</si>
  <si>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</si>
  <si>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</si>
  <si>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</si>
  <si>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</si>
  <si>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</si>
  <si>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</si>
  <si>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</si>
  <si>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</si>
  <si>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</si>
  <si>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</si>
  <si>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</si>
  <si>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</si>
  <si>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</si>
  <si>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</si>
  <si>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</si>
  <si>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</si>
  <si>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</si>
  <si>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</si>
  <si>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</si>
  <si>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</si>
  <si>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</si>
  <si>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</si>
  <si>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</si>
  <si>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</si>
  <si>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</si>
  <si>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</si>
  <si>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</si>
  <si>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</si>
  <si>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</si>
  <si>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</si>
  <si>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</si>
  <si>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</si>
  <si>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</si>
  <si>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</si>
  <si>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</si>
  <si>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</si>
  <si>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</si>
  <si>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</si>
  <si>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</si>
  <si>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</si>
  <si>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</si>
  <si>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</si>
  <si>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</si>
  <si>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</si>
  <si>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</si>
  <si>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</si>
  <si>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</si>
  <si>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</si>
  <si>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</si>
  <si>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</si>
  <si>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</si>
  <si>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</si>
  <si>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</si>
  <si>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</si>
  <si>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</si>
  <si>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</si>
  <si>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</si>
  <si>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</si>
  <si>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</si>
  <si>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</si>
  <si>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</si>
  <si>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</si>
  <si>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</si>
  <si>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</si>
  <si>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</si>
  <si>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</si>
  <si>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</si>
  <si>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</si>
  <si>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</si>
  <si>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</si>
  <si>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</si>
  <si>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</si>
  <si>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</si>
  <si>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</si>
  <si>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</si>
  <si>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</si>
  <si>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</si>
  <si>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</si>
  <si>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</si>
  <si>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</si>
  <si>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</si>
  <si>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</si>
  <si>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</si>
  <si>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</si>
  <si>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</si>
  <si>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</si>
  <si>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</si>
  <si>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</si>
  <si>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</si>
  <si>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</si>
  <si>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</si>
  <si>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</si>
  <si>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</si>
  <si>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</si>
  <si>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</si>
  <si>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</si>
  <si>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</si>
  <si>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</si>
  <si>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</si>
  <si>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</si>
  <si>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</si>
  <si>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</si>
  <si>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</si>
  <si>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</si>
  <si>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</si>
  <si>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</si>
  <si>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</si>
  <si>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</si>
  <si>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</si>
  <si>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</si>
  <si>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</si>
  <si>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</si>
  <si>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</si>
  <si>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</si>
  <si>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</si>
  <si>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</si>
  <si>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</si>
  <si>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</si>
  <si>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</si>
  <si>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</si>
  <si>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</si>
  <si>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</si>
  <si>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</si>
  <si>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</si>
  <si>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</si>
  <si>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</si>
  <si>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</si>
  <si>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</si>
  <si>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</si>
  <si>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</si>
  <si>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</si>
  <si>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</si>
  <si>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</si>
  <si>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</si>
  <si>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</si>
  <si>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</si>
  <si>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</si>
  <si>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</si>
  <si>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</si>
  <si>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</si>
  <si>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</si>
  <si>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</si>
  <si>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</si>
  <si>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</si>
  <si>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</si>
  <si>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</si>
  <si>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</si>
  <si>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</si>
  <si>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</si>
  <si>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</si>
  <si>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</si>
  <si>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</si>
  <si>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</si>
  <si>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</si>
  <si>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</si>
  <si>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</si>
  <si>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</si>
  <si>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</si>
  <si>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</si>
  <si>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</si>
  <si>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</si>
  <si>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</si>
  <si>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</si>
  <si>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</si>
  <si>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</si>
  <si>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</si>
  <si>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</si>
  <si>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</si>
  <si>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</si>
  <si>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</si>
  <si>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</si>
  <si>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</si>
  <si>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</si>
  <si>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</si>
  <si>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</si>
  <si>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</si>
  <si>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</si>
  <si>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</si>
  <si>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</si>
  <si>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</si>
  <si>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</si>
  <si>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</si>
  <si>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</si>
  <si>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</si>
  <si>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</si>
  <si>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</si>
  <si>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</si>
  <si>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</si>
  <si>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</si>
  <si>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</si>
  <si>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</si>
  <si>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</si>
  <si>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</si>
  <si>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</si>
  <si>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</si>
  <si>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</si>
  <si>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</si>
  <si>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</si>
  <si>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</si>
  <si>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</si>
  <si>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</si>
  <si>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</si>
  <si>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</si>
  <si>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</si>
  <si>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</si>
  <si>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</si>
  <si>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</si>
  <si>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</si>
  <si>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</si>
  <si>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</si>
  <si>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</si>
  <si>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</si>
  <si>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</si>
  <si>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</si>
  <si>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</si>
  <si>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</si>
  <si>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</si>
  <si>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</si>
  <si>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</si>
  <si>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</si>
  <si>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</si>
  <si>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</si>
  <si>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</si>
  <si>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</si>
  <si>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</si>
  <si>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</si>
  <si>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</si>
  <si>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</si>
  <si>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</si>
  <si>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</si>
  <si>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</si>
  <si>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</si>
  <si>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</si>
  <si>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</si>
  <si>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</si>
  <si>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</si>
  <si>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</si>
  <si>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</si>
  <si>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</si>
  <si>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</si>
  <si>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</si>
  <si>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</si>
  <si>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</si>
  <si>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</si>
  <si>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</si>
  <si>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</si>
  <si>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</si>
  <si>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</si>
  <si>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</si>
  <si>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</si>
  <si>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</si>
  <si>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</si>
  <si>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</si>
  <si>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</si>
  <si>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</si>
  <si>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</si>
  <si>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</si>
  <si>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</si>
  <si>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</si>
  <si>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</si>
  <si>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</si>
  <si>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</si>
  <si>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</si>
  <si>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</si>
  <si>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</si>
  <si>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</si>
  <si>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</si>
  <si>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</si>
  <si>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</si>
  <si>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</si>
  <si>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</si>
  <si>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</si>
  <si>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</si>
  <si>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</si>
  <si>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</si>
  <si>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</si>
  <si>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</si>
  <si>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</si>
  <si>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</si>
  <si>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</si>
  <si>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</si>
  <si>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</si>
  <si>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</si>
  <si>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</si>
  <si>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</si>
  <si>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</si>
  <si>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</si>
  <si>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</si>
  <si>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</si>
  <si>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</si>
  <si>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</si>
  <si>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</si>
  <si>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</si>
  <si>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</si>
  <si>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</si>
  <si>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</si>
  <si>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</si>
  <si>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</si>
  <si>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</si>
  <si>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</si>
  <si>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</si>
  <si>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</si>
  <si>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</si>
  <si>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</si>
  <si>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</si>
  <si>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</si>
  <si>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</si>
  <si>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</si>
  <si>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</si>
  <si>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</si>
  <si>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</si>
  <si>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</si>
  <si>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</si>
  <si>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</si>
  <si>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</si>
  <si>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</si>
  <si>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</si>
  <si>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</si>
  <si>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</si>
  <si>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</si>
  <si>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</si>
  <si>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</si>
  <si>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</si>
  <si>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</si>
  <si>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</si>
  <si>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</si>
  <si>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</si>
  <si>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</si>
  <si>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</si>
  <si>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</si>
  <si>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</si>
  <si>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</si>
  <si>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</si>
  <si>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</si>
  <si>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</si>
  <si>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</si>
  <si>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</si>
  <si>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</si>
  <si>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</si>
  <si>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</si>
  <si>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</si>
  <si>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</si>
  <si>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</si>
  <si>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</si>
  <si>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</si>
  <si>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</si>
  <si>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</si>
  <si>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</si>
  <si>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</si>
  <si>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</si>
  <si>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</si>
  <si>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</si>
  <si>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</si>
  <si>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</si>
  <si>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</si>
  <si>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</si>
  <si>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</si>
  <si>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</si>
  <si>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</si>
  <si>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</si>
  <si>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</si>
  <si>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</si>
  <si>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</si>
  <si>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</si>
  <si>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</si>
  <si>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</si>
  <si>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</si>
  <si>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</si>
  <si>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</si>
  <si>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</si>
  <si>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</si>
  <si>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</si>
  <si>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</si>
  <si>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</si>
  <si>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</si>
  <si>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</si>
  <si>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</si>
  <si>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</si>
  <si>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</si>
  <si>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</si>
  <si>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</si>
  <si>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</si>
  <si>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</si>
  <si>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</si>
  <si>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</si>
  <si>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</si>
  <si>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</si>
  <si>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</si>
  <si>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</si>
  <si>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</si>
  <si>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</si>
  <si>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</si>
  <si>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</si>
  <si>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</si>
  <si>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</si>
  <si>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</si>
  <si>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</si>
  <si>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</si>
  <si>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</si>
  <si>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</si>
  <si>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</si>
  <si>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</si>
  <si>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</si>
  <si>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</si>
  <si>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</si>
  <si>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</si>
  <si>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</si>
  <si>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</si>
  <si>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</si>
  <si>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</si>
  <si>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</si>
  <si>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</si>
  <si>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</si>
  <si>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</si>
  <si>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</si>
  <si>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</si>
  <si>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</si>
  <si>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</si>
  <si>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</si>
  <si>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</si>
  <si>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</si>
  <si>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</si>
  <si>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</si>
  <si>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</si>
  <si>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</si>
  <si>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</si>
  <si>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</si>
  <si>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</si>
  <si>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</si>
  <si>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</si>
  <si>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</si>
  <si>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</si>
  <si>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</si>
  <si>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</si>
  <si>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</si>
  <si>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</si>
  <si>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</si>
  <si>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</si>
  <si>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</si>
  <si>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</si>
  <si>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</si>
  <si>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</si>
  <si>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</si>
  <si>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</si>
  <si>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</si>
  <si>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</si>
  <si>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</si>
  <si>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</si>
  <si>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</si>
  <si>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</si>
  <si>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</si>
  <si>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</si>
  <si>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</si>
  <si>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</si>
  <si>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</si>
  <si>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</si>
  <si>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</si>
  <si>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</si>
  <si>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</si>
  <si>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</si>
  <si>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</si>
  <si>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</si>
  <si>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</si>
  <si>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</si>
  <si>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</si>
  <si>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</si>
  <si>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</si>
  <si>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</si>
  <si>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</si>
  <si>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</si>
  <si>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</si>
  <si>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</si>
  <si>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</si>
  <si>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</si>
  <si>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</si>
  <si>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</si>
  <si>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</si>
  <si>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</si>
  <si>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</si>
  <si>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</si>
  <si>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</si>
  <si>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</si>
  <si>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</si>
  <si>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</si>
  <si>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</si>
  <si>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</si>
  <si>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</si>
  <si>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</si>
  <si>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</si>
  <si>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</si>
  <si>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</si>
  <si>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</si>
  <si>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</si>
  <si>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</si>
  <si>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</si>
  <si>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</si>
  <si>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</si>
  <si>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</si>
  <si>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</si>
  <si>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</si>
  <si>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</si>
  <si>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</si>
  <si>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</si>
  <si>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</si>
  <si>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</si>
  <si>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</si>
  <si>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</si>
  <si>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</si>
  <si>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</si>
  <si>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</si>
  <si>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</si>
  <si>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</si>
  <si>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</si>
  <si>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</si>
  <si>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</si>
  <si>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</si>
  <si>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</si>
  <si>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</si>
  <si>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</si>
  <si>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</si>
  <si>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</si>
  <si>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</si>
  <si>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</si>
  <si>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</si>
  <si>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</si>
  <si>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</si>
  <si>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</si>
  <si>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</si>
  <si>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</si>
  <si>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</si>
  <si>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</si>
  <si>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</si>
  <si>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</si>
  <si>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</si>
  <si>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</si>
  <si>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</si>
  <si>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</si>
  <si>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</si>
  <si>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</si>
  <si>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</si>
  <si>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</si>
  <si>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</si>
  <si>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</si>
  <si>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</si>
  <si>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</si>
  <si>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</si>
  <si>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</si>
  <si>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</si>
  <si>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</si>
  <si>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</si>
  <si>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</si>
  <si>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</si>
  <si>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</si>
  <si>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</si>
  <si>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</si>
  <si>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</si>
  <si>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</si>
  <si>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</si>
  <si>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</si>
  <si>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</si>
  <si>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</si>
  <si>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</si>
  <si>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</si>
  <si>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</si>
  <si>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</si>
  <si>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</si>
  <si>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</si>
  <si>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</si>
  <si>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</si>
  <si>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</si>
  <si>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</si>
  <si>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</si>
  <si>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</si>
  <si>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</si>
  <si>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</si>
  <si>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</si>
  <si>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</si>
  <si>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</si>
  <si>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</si>
  <si>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</si>
  <si>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</si>
  <si>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</si>
  <si>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</si>
  <si>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</si>
  <si>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</si>
  <si>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</si>
  <si>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</si>
  <si>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</si>
  <si>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</si>
  <si>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</si>
  <si>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</si>
  <si>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</si>
  <si>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</si>
  <si>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</si>
  <si>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</si>
  <si>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</si>
  <si>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</si>
  <si>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</si>
  <si>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</si>
  <si>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</si>
  <si>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</si>
  <si>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</si>
  <si>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</si>
  <si>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</si>
  <si>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</si>
  <si>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</si>
  <si>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</si>
  <si>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</si>
  <si>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</si>
  <si>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</si>
  <si>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</si>
  <si>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</si>
  <si>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</si>
  <si>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</si>
  <si>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</si>
  <si>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</si>
  <si>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</si>
  <si>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</si>
  <si>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</si>
  <si>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</si>
  <si>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</si>
  <si>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</si>
  <si>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</si>
  <si>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</si>
  <si>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</si>
  <si>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</si>
  <si>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</si>
  <si>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</si>
  <si>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</si>
  <si>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</si>
  <si>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</si>
  <si>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</si>
  <si>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</si>
  <si>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</si>
  <si>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</si>
  <si>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</si>
  <si>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</si>
  <si>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</si>
  <si>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</si>
  <si>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</si>
  <si>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</si>
  <si>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</si>
  <si>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</si>
  <si>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</si>
  <si>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</si>
  <si>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</si>
  <si>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</si>
  <si>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</si>
  <si>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</si>
  <si>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</si>
  <si>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</si>
  <si>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</si>
  <si>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</si>
  <si>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</si>
  <si>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</si>
  <si>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</si>
  <si>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</si>
  <si>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</si>
  <si>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</si>
  <si>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</si>
  <si>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</si>
  <si>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</si>
  <si>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</si>
  <si>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</si>
  <si>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</si>
  <si>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</si>
  <si>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</si>
  <si>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</si>
  <si>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</si>
  <si>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</si>
  <si>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</si>
  <si>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</si>
  <si>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</si>
  <si>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</si>
  <si>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</si>
  <si>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</si>
  <si>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</si>
  <si>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</si>
  <si>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</si>
  <si>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</si>
  <si>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</si>
  <si>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</si>
  <si>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</si>
  <si>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</si>
  <si>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</si>
  <si>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</si>
  <si>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</si>
  <si>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</si>
  <si>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</si>
  <si>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</si>
  <si>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</si>
  <si>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</si>
  <si>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</si>
  <si>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</si>
  <si>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</si>
  <si>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</si>
  <si>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</si>
  <si>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</si>
  <si>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</si>
  <si>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</si>
  <si>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</si>
  <si>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</si>
  <si>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</si>
  <si>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</si>
  <si>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</si>
  <si>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</si>
  <si>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</si>
  <si>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</si>
  <si>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</si>
  <si>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</si>
  <si>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</si>
  <si>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</si>
  <si>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</si>
  <si>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</si>
  <si>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</si>
  <si>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</si>
  <si>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</si>
  <si>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</si>
  <si>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</si>
  <si>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</si>
  <si>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</si>
  <si>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</si>
  <si>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</si>
  <si>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</si>
  <si>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</si>
  <si>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</si>
  <si>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</si>
  <si>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</si>
  <si>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</si>
  <si>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</si>
  <si>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</si>
  <si>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</si>
  <si>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</si>
  <si>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</si>
  <si>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</si>
  <si>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</si>
  <si>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</si>
  <si>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</si>
  <si>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</si>
  <si>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</si>
  <si>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</si>
  <si>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</si>
  <si>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</si>
  <si>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</si>
  <si>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</si>
  <si>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</si>
  <si>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</si>
  <si>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</si>
  <si>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</si>
  <si>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</si>
  <si>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</si>
  <si>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</si>
  <si>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</si>
  <si>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</si>
  <si>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</si>
  <si>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</si>
  <si>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</si>
  <si>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</si>
  <si>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</si>
  <si>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</si>
  <si>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</si>
  <si>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</si>
  <si>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</si>
  <si>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</si>
  <si>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</si>
  <si>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</si>
  <si>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</si>
  <si>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</si>
  <si>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</si>
  <si>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</si>
  <si>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</si>
  <si>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</si>
  <si>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</si>
  <si>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</si>
  <si>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</si>
  <si>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</si>
  <si>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</si>
  <si>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</si>
  <si>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</si>
  <si>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</si>
  <si>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</si>
  <si>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</si>
  <si>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</si>
  <si>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</si>
  <si>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</si>
  <si>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</si>
  <si>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</si>
  <si>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</si>
  <si>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</si>
  <si>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</si>
  <si>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</si>
  <si>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</si>
  <si>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</si>
  <si>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</si>
  <si>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</si>
  <si>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</si>
  <si>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</si>
  <si>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</si>
  <si>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</si>
  <si>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</si>
  <si>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</si>
  <si>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</si>
  <si>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</si>
  <si>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</si>
  <si>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</si>
  <si>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</si>
  <si>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</si>
  <si>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</si>
  <si>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</si>
  <si>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</si>
  <si>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</si>
  <si>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</si>
  <si>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</si>
  <si>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</si>
  <si>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</si>
  <si>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</si>
  <si>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</si>
  <si>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</si>
  <si>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</si>
  <si>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</si>
  <si>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</si>
  <si>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</si>
  <si>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</si>
  <si>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</si>
  <si>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</si>
  <si>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</si>
  <si>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</si>
  <si>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</si>
  <si>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</si>
  <si>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</si>
  <si>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</si>
  <si>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</si>
  <si>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</si>
  <si>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</si>
  <si>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</si>
  <si>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</si>
  <si>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</si>
  <si>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</si>
  <si>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</si>
  <si>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</si>
  <si>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</si>
  <si>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</si>
  <si>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</si>
  <si>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</si>
  <si>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</si>
  <si>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</si>
  <si>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</si>
  <si>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</si>
  <si>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</si>
  <si>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</si>
  <si>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</si>
  <si>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</si>
  <si>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</si>
  <si>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</si>
  <si>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</si>
  <si>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</si>
  <si>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</si>
  <si>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</si>
  <si>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</si>
  <si>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</si>
  <si>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</si>
  <si>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</si>
  <si>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</si>
  <si>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</si>
  <si>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</si>
  <si>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</si>
  <si>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</si>
  <si>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</si>
  <si>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</si>
  <si>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</si>
  <si>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</si>
  <si>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</si>
  <si>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</si>
  <si>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</si>
  <si>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</si>
  <si>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</si>
  <si>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</si>
  <si>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</si>
  <si>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</si>
  <si>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</si>
  <si>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</si>
  <si>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</si>
  <si>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</si>
  <si>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</si>
  <si>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</si>
  <si>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</si>
  <si>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</si>
  <si>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</si>
  <si>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</si>
  <si>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</si>
  <si>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</si>
  <si>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</si>
  <si>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</si>
  <si>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</si>
  <si>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</si>
  <si>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</si>
  <si>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</si>
  <si>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</si>
  <si>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</si>
  <si>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</si>
  <si>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</si>
  <si>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</si>
  <si>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</si>
  <si>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</si>
  <si>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</si>
  <si>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</si>
  <si>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</si>
  <si>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</si>
  <si>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</si>
  <si>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</si>
  <si>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</si>
  <si>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</si>
  <si>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</si>
  <si>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</si>
  <si>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</si>
  <si>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</si>
  <si>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</si>
  <si>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</si>
  <si>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</si>
  <si>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</si>
  <si>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</si>
  <si>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</si>
  <si>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</si>
  <si>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</si>
  <si>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</si>
  <si>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</si>
  <si>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</si>
  <si>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</si>
  <si>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</si>
  <si>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</si>
  <si>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</si>
  <si>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</si>
  <si>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</si>
  <si>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</si>
  <si>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</si>
  <si>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</si>
  <si>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</si>
  <si>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</si>
  <si>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</si>
  <si>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</si>
  <si>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</si>
  <si>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</si>
  <si>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</si>
  <si>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</si>
  <si>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</si>
  <si>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</si>
  <si>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</si>
  <si>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</si>
  <si>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</si>
  <si>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</si>
  <si>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</si>
  <si>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</si>
  <si>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</si>
  <si>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</si>
  <si>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</si>
  <si>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</si>
  <si>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</si>
  <si>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</si>
  <si>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</si>
  <si>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</si>
  <si>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</si>
  <si>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</si>
  <si>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</si>
  <si>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</si>
  <si>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</si>
  <si>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</si>
  <si>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</si>
  <si>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</si>
  <si>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</si>
  <si>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</si>
  <si>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</si>
  <si>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</si>
  <si>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</si>
  <si>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</si>
  <si>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</si>
  <si>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</si>
  <si>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</si>
  <si>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</si>
  <si>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</si>
  <si>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</si>
  <si>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</si>
  <si>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</si>
  <si>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</si>
  <si>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</si>
  <si>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</si>
  <si>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</si>
  <si>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</si>
  <si>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</si>
  <si>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</si>
  <si>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</si>
  <si>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</si>
  <si>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</si>
  <si>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</si>
  <si>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</si>
  <si>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</si>
  <si>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</si>
  <si>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</si>
  <si>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</si>
  <si>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</si>
  <si>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</si>
  <si>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</si>
  <si>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</si>
  <si>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</si>
  <si>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</si>
  <si>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</si>
  <si>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</si>
  <si>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</si>
  <si>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</si>
  <si>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</si>
  <si>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</si>
  <si>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</si>
  <si>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</si>
  <si>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</si>
  <si>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</si>
  <si>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</si>
  <si>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</si>
  <si>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</si>
  <si>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</si>
  <si>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</si>
  <si>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</si>
  <si>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</si>
  <si>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</si>
  <si>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</si>
  <si>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</si>
  <si>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</si>
  <si>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</si>
  <si>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</si>
  <si>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</si>
  <si>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</si>
  <si>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</si>
  <si>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</si>
  <si>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</si>
  <si>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</si>
  <si>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</si>
  <si>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</si>
  <si>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</si>
  <si>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</si>
  <si>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</si>
  <si>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</si>
  <si>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</si>
  <si>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</si>
  <si>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</si>
  <si>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</si>
  <si>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</si>
  <si>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</si>
  <si>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</si>
  <si>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</si>
  <si>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</si>
  <si>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</si>
  <si>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</si>
  <si>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</si>
  <si>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</si>
  <si>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</si>
  <si>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</si>
  <si>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</si>
  <si>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</si>
  <si>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</si>
  <si>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</si>
  <si>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</si>
  <si>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</si>
  <si>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</si>
  <si>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</si>
  <si>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</si>
  <si>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</si>
  <si>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</si>
  <si>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</si>
  <si>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</si>
  <si>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</si>
  <si>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</si>
  <si>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</si>
  <si>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</si>
  <si>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</si>
  <si>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</si>
  <si>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</si>
  <si>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</si>
  <si>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</si>
  <si>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</si>
  <si>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</si>
  <si>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</si>
  <si>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</si>
  <si>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</si>
  <si>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</si>
  <si>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</si>
  <si>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</si>
  <si>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</si>
  <si>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</si>
  <si>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</si>
  <si>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</si>
  <si>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</si>
  <si>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</si>
  <si>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</si>
  <si>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</si>
  <si>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</si>
  <si>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</si>
  <si>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</si>
  <si>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</si>
  <si>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</si>
  <si>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</si>
  <si>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</si>
  <si>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</si>
  <si>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</si>
  <si>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</si>
  <si>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</si>
  <si>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</si>
  <si>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</si>
  <si>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</si>
  <si>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</si>
  <si>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</si>
  <si>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</si>
  <si>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</si>
  <si>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</si>
  <si>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</si>
  <si>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</si>
  <si>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</si>
  <si>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</si>
  <si>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</si>
  <si>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</si>
  <si>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</si>
  <si>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</si>
  <si>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</si>
  <si>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</si>
  <si>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</si>
  <si>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</si>
  <si>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</si>
  <si>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</si>
  <si>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</si>
  <si>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</si>
  <si>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</si>
  <si>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</si>
  <si>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</si>
  <si>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</si>
  <si>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</si>
  <si>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</si>
  <si>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</si>
  <si>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</si>
  <si>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</si>
  <si>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</si>
  <si>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</si>
  <si>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</si>
  <si>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</si>
  <si>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</si>
  <si>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</si>
  <si>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</si>
  <si>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</si>
  <si>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</si>
  <si>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</si>
  <si>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</si>
  <si>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</si>
  <si>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</si>
  <si>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</si>
  <si>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</si>
  <si>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</si>
  <si>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</si>
  <si>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</si>
  <si>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</si>
  <si>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</si>
  <si>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</si>
  <si>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</si>
  <si>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</si>
  <si>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</si>
  <si>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</si>
  <si>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</si>
  <si>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</si>
  <si>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</si>
  <si>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</si>
  <si>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</si>
  <si>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</si>
  <si>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</si>
  <si>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</si>
  <si>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</si>
  <si>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</si>
  <si>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</si>
  <si>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</si>
  <si>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</si>
  <si>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</si>
  <si>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</si>
  <si>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</si>
  <si>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</si>
  <si>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</si>
  <si>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</si>
  <si>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</si>
  <si>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</si>
  <si>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</si>
  <si>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</si>
  <si>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</si>
  <si>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</si>
  <si>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</si>
  <si>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</si>
  <si>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</si>
  <si>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</si>
  <si>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</si>
  <si>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</si>
  <si>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</si>
  <si>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</si>
  <si>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</si>
  <si>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</si>
  <si>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</si>
  <si>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</si>
  <si>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</si>
  <si>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</si>
  <si>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</si>
  <si>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</si>
  <si>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</si>
  <si>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</si>
  <si>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</si>
  <si>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</si>
  <si>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</si>
  <si>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</si>
  <si>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</si>
  <si>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</si>
  <si>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</si>
  <si>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</si>
  <si>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</si>
  <si>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</si>
  <si>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</si>
  <si>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</si>
  <si>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</si>
  <si>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</si>
  <si>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</si>
  <si>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</si>
  <si>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</si>
  <si>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</si>
  <si>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</si>
  <si>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</si>
  <si>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</si>
  <si>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</si>
  <si>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</si>
  <si>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</si>
  <si>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</si>
  <si>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</si>
  <si>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</si>
  <si>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</si>
  <si>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</si>
  <si>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</si>
  <si>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</si>
  <si>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</si>
  <si>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</si>
  <si>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</si>
  <si>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</si>
  <si>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</si>
  <si>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</si>
  <si>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</si>
  <si>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</si>
  <si>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</si>
  <si>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</si>
  <si>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</si>
  <si>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</si>
  <si>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</si>
  <si>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</si>
  <si>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</si>
  <si>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</si>
  <si>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</si>
  <si>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</si>
  <si>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</si>
  <si>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</si>
  <si>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</si>
  <si>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</si>
  <si>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</si>
  <si>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</si>
  <si>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</si>
  <si>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</si>
  <si>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</si>
  <si>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</si>
  <si>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</si>
  <si>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</si>
  <si>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</si>
  <si>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</si>
  <si>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</si>
  <si>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</si>
  <si>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</si>
  <si>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</si>
  <si>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</si>
  <si>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</si>
  <si>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</si>
  <si>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</si>
  <si>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</si>
  <si>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</si>
  <si>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</si>
  <si>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</si>
  <si>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</si>
  <si>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</si>
  <si>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</si>
  <si>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</si>
  <si>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</si>
  <si>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</si>
  <si>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</si>
  <si>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</si>
  <si>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</si>
  <si>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</si>
  <si>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</si>
  <si>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</si>
  <si>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</si>
  <si>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</si>
  <si>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</si>
  <si>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</si>
  <si>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</si>
  <si>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</si>
  <si>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</si>
  <si>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</si>
  <si>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</si>
  <si>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</si>
  <si>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</si>
  <si>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</si>
  <si>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</si>
  <si>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</si>
  <si>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</si>
  <si>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</si>
  <si>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</si>
  <si>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</si>
  <si>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</si>
  <si>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</si>
  <si>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</si>
  <si>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</si>
  <si>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</si>
  <si>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</si>
  <si>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</si>
  <si>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</si>
  <si>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</si>
  <si>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</si>
  <si>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</si>
  <si>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</si>
  <si>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</si>
  <si>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</si>
  <si>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</si>
  <si>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</si>
  <si>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</si>
  <si>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</si>
  <si>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</si>
  <si>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</si>
  <si>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</si>
  <si>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</si>
  <si>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</si>
  <si>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</si>
  <si>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</si>
  <si>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</si>
  <si>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</si>
  <si>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</si>
  <si>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</si>
  <si>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</si>
  <si>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</si>
  <si>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</si>
  <si>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</si>
  <si>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</si>
  <si>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</si>
  <si>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</si>
  <si>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</si>
  <si>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</si>
  <si>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</si>
  <si>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</si>
  <si>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</si>
  <si>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</si>
  <si>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</si>
  <si>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</si>
  <si>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</si>
  <si>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</si>
  <si>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</si>
  <si>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</si>
  <si>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</si>
  <si>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</si>
  <si>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</si>
  <si>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</si>
  <si>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</si>
  <si>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</si>
  <si>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</si>
  <si>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</si>
  <si>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</si>
  <si>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</si>
  <si>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</si>
  <si>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</si>
  <si>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</si>
  <si>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</si>
  <si>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</si>
  <si>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</si>
  <si>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</si>
  <si>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</si>
  <si>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</si>
  <si>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</si>
  <si>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</si>
  <si>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</si>
  <si>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</si>
  <si>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</si>
  <si>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</si>
  <si>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</si>
  <si>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</si>
  <si>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</si>
  <si>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</si>
  <si>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</si>
  <si>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</si>
  <si>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</si>
  <si>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</si>
  <si>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</si>
  <si>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</si>
  <si>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</si>
  <si>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</si>
  <si>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</si>
  <si>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</si>
  <si>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</si>
  <si>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</si>
  <si>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</si>
  <si>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</si>
  <si>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</si>
  <si>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</si>
  <si>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</si>
  <si>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</si>
  <si>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</si>
  <si>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</si>
  <si>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</si>
  <si>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</si>
  <si>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</si>
  <si>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</si>
  <si>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</si>
  <si>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</si>
  <si>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</si>
  <si>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</si>
  <si>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</si>
  <si>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</si>
  <si>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</si>
  <si>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</si>
  <si>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</si>
  <si>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</si>
  <si>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</si>
  <si>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</si>
  <si>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</si>
  <si>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</si>
  <si>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</si>
  <si>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</si>
  <si>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</si>
  <si>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</si>
  <si>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</si>
  <si>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</si>
  <si>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</si>
  <si>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</si>
  <si>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</si>
  <si>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</si>
  <si>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</si>
  <si>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</si>
  <si>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</si>
  <si>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</si>
  <si>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</si>
  <si>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</si>
  <si>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</si>
  <si>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</si>
  <si>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</si>
  <si>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</si>
  <si>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</si>
  <si>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</si>
  <si>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</si>
  <si>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</si>
  <si>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</si>
  <si>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</si>
  <si>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</si>
  <si>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</si>
  <si>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</si>
  <si>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</si>
  <si>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</si>
  <si>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</si>
  <si>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</si>
  <si>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</si>
  <si>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</si>
  <si>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</si>
  <si>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</si>
  <si>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</si>
  <si>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</si>
  <si>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</si>
  <si>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</si>
  <si>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</si>
  <si>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</si>
  <si>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</si>
  <si>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</si>
  <si>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</si>
  <si>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</si>
  <si>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</si>
  <si>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</si>
  <si>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</si>
  <si>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</si>
  <si>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</si>
  <si>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</si>
  <si>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</si>
  <si>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</si>
  <si>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</si>
  <si>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</si>
  <si>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</si>
  <si>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</si>
  <si>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</si>
  <si>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</si>
  <si>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</si>
  <si>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</si>
  <si>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</si>
  <si>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</si>
  <si>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</si>
  <si>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</si>
  <si>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</si>
  <si>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</si>
  <si>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</si>
  <si>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</si>
  <si>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</si>
  <si>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</si>
  <si>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</si>
  <si>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</si>
  <si>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</si>
  <si>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</si>
  <si>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</si>
  <si>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</si>
  <si>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</si>
  <si>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</si>
  <si>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</si>
  <si>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</si>
  <si>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</si>
  <si>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</si>
  <si>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</si>
  <si>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</si>
  <si>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</si>
  <si>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</si>
  <si>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</si>
  <si>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</si>
  <si>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</si>
  <si>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</si>
  <si>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</si>
  <si>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</si>
  <si>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</si>
  <si>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</si>
  <si>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</si>
  <si>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</si>
  <si>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</si>
  <si>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</si>
  <si>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</si>
  <si>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</si>
  <si>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</si>
  <si>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</si>
  <si>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</si>
  <si>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</si>
  <si>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</si>
  <si>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</si>
  <si>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</si>
  <si>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</si>
  <si>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</si>
  <si>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</si>
  <si>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</si>
  <si>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</si>
  <si>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</si>
  <si>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</si>
  <si>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</si>
  <si>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</si>
  <si>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</si>
  <si>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</si>
  <si>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</si>
  <si>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</si>
  <si>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</si>
  <si>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</si>
  <si>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</si>
  <si>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</si>
  <si>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</si>
  <si>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</si>
  <si>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</si>
  <si>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</si>
  <si>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</si>
  <si>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</si>
  <si>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</si>
  <si>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</si>
  <si>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</si>
  <si>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</si>
  <si>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</si>
  <si>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</si>
  <si>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</si>
  <si>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</si>
  <si>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</si>
  <si>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</si>
  <si>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</si>
  <si>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</si>
  <si>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</si>
  <si>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</si>
  <si>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</si>
  <si>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</si>
  <si>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</si>
  <si>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</si>
  <si>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</si>
  <si>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</si>
  <si>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</si>
  <si>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</si>
  <si>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</si>
  <si>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</si>
  <si>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</si>
  <si>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</si>
  <si>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</si>
  <si>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</si>
  <si>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</si>
  <si>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</si>
  <si>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</si>
  <si>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</si>
  <si>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</si>
  <si>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</si>
  <si>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</si>
  <si>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</si>
  <si>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</si>
  <si>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</si>
  <si>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</si>
  <si>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</si>
  <si>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</si>
  <si>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</si>
  <si>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</si>
  <si>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</si>
  <si>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</si>
  <si>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</si>
  <si>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</si>
  <si>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</si>
  <si>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</si>
  <si>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</si>
  <si>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</si>
  <si>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</si>
  <si>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</si>
  <si>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</si>
  <si>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</si>
  <si>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</si>
  <si>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</si>
  <si>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</si>
  <si>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</si>
  <si>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</si>
  <si>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</si>
  <si>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</si>
  <si>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</si>
  <si>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</si>
  <si>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</si>
  <si>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</si>
  <si>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</si>
  <si>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</si>
  <si>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</si>
  <si>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</si>
  <si>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</si>
  <si>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</si>
  <si>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</si>
  <si>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</si>
  <si>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</si>
  <si>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</si>
  <si>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</si>
  <si>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</si>
  <si>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</si>
  <si>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</si>
  <si>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</si>
  <si>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</si>
  <si>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</si>
  <si>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</si>
  <si>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</si>
  <si>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</si>
  <si>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</si>
  <si>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</si>
  <si>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</si>
  <si>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</si>
  <si>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</si>
  <si>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</si>
  <si>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</si>
  <si>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</si>
  <si>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</si>
  <si>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</si>
  <si>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</si>
  <si>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</si>
  <si>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</si>
  <si>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</si>
  <si>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</si>
  <si>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</si>
  <si>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</si>
  <si>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</si>
  <si>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</si>
  <si>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</si>
  <si>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</si>
  <si>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</si>
  <si>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</si>
  <si>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</si>
  <si>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</si>
  <si>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</si>
  <si>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</si>
  <si>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</si>
  <si>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</si>
  <si>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</si>
  <si>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</si>
  <si>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</si>
  <si>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</si>
  <si>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</si>
  <si>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</si>
  <si>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</si>
  <si>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</si>
  <si>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</si>
  <si>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</si>
  <si>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</si>
  <si>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</si>
  <si>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</si>
  <si>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</si>
  <si>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</si>
  <si>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</si>
  <si>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</si>
  <si>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</si>
  <si>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</si>
  <si>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</si>
  <si>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</si>
  <si>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</si>
  <si>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</si>
  <si>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</si>
  <si>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</si>
  <si>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</si>
  <si>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</si>
  <si>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</si>
  <si>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</si>
  <si>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</si>
  <si>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</si>
  <si>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</si>
  <si>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</si>
  <si>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</si>
  <si>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</si>
  <si>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</si>
  <si>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</si>
  <si>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</si>
  <si>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</si>
  <si>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</si>
  <si>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</si>
  <si>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</si>
  <si>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</si>
  <si>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</si>
  <si>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</si>
  <si>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</si>
  <si>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</si>
  <si>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</si>
  <si>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</si>
  <si>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</si>
  <si>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</si>
  <si>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</si>
  <si>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</si>
  <si>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</si>
  <si>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</si>
  <si>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</si>
  <si>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</si>
  <si>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</si>
  <si>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</si>
  <si>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</si>
  <si>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</si>
  <si>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</si>
  <si>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</si>
  <si>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</si>
  <si>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</si>
  <si>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</si>
  <si>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</si>
  <si>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</si>
  <si>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</si>
  <si>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</si>
  <si>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</si>
  <si>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</si>
  <si>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</si>
  <si>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</si>
  <si>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</si>
  <si>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</si>
  <si>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</si>
  <si>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</si>
  <si>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</si>
  <si>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</si>
  <si>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</si>
  <si>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</si>
  <si>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</si>
  <si>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</si>
  <si>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</si>
  <si>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</si>
  <si>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</si>
  <si>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</si>
  <si>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</si>
  <si>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</si>
  <si>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</si>
  <si>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</si>
  <si>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</si>
  <si>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</si>
  <si>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</si>
  <si>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</si>
  <si>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</si>
  <si>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</si>
  <si>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</si>
  <si>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</si>
  <si>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</si>
  <si>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</si>
  <si>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</si>
  <si>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</si>
  <si>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</si>
  <si>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</si>
  <si>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</si>
  <si>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</si>
  <si>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</si>
  <si>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</si>
  <si>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</si>
  <si>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</si>
  <si>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</si>
  <si>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</si>
  <si>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</si>
  <si>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</si>
  <si>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</si>
  <si>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</si>
  <si>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</si>
  <si>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</si>
  <si>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</si>
  <si>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</si>
  <si>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</si>
  <si>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</si>
  <si>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</si>
  <si>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</si>
  <si>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</si>
  <si>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</si>
  <si>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</si>
  <si>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</si>
  <si>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</si>
  <si>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</si>
  <si>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</si>
  <si>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</si>
  <si>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</si>
  <si>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</si>
  <si>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</si>
  <si>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</si>
  <si>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</si>
  <si>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</si>
  <si>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</si>
  <si>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</si>
  <si>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</si>
  <si>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</si>
  <si>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</si>
  <si>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</si>
  <si>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</si>
  <si>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</si>
  <si>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</si>
  <si>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</si>
  <si>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</si>
  <si>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</si>
  <si>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</si>
  <si>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</si>
  <si>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</si>
  <si>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</si>
  <si>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</si>
  <si>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</si>
  <si>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</si>
  <si>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</si>
  <si>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</si>
  <si>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</si>
  <si>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</si>
  <si>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</si>
  <si>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</si>
  <si>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</si>
  <si>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</si>
  <si>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</si>
  <si>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</si>
  <si>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</si>
  <si>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</si>
  <si>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</si>
  <si>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</si>
  <si>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</si>
  <si>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</si>
  <si>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</si>
  <si>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</si>
  <si>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</si>
  <si>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</si>
  <si>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</si>
  <si>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</si>
  <si>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</si>
  <si>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</si>
  <si>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</si>
  <si>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</si>
  <si>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</si>
  <si>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</si>
  <si>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</si>
  <si>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</si>
  <si>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</si>
  <si>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</si>
  <si>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</si>
  <si>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</si>
  <si>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</si>
  <si>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</si>
  <si>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</si>
  <si>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</si>
  <si>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</si>
  <si>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</si>
  <si>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</si>
  <si>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</si>
  <si>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</si>
  <si>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</si>
  <si>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</si>
  <si>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</si>
  <si>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</si>
  <si>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</si>
  <si>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</si>
  <si>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</si>
  <si>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</si>
  <si>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</si>
  <si>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</si>
  <si>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</si>
  <si>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</si>
  <si>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</si>
  <si>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</si>
  <si>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</si>
  <si>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</si>
  <si>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</si>
  <si>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</si>
  <si>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</si>
  <si>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</si>
  <si>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</si>
  <si>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</si>
  <si>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</si>
  <si>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</si>
  <si>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</si>
  <si>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</si>
  <si>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</si>
  <si>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</si>
  <si>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</si>
  <si>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</si>
  <si>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</si>
  <si>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</si>
  <si>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</si>
  <si>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</si>
  <si>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</si>
  <si>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</si>
  <si>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</si>
  <si>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</si>
  <si>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</si>
  <si>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</si>
  <si>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</si>
  <si>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</si>
  <si>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</si>
  <si>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</si>
  <si>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</si>
  <si>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</si>
  <si>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</si>
  <si>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</si>
  <si>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</si>
  <si>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</si>
  <si>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</si>
  <si>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</si>
  <si>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</si>
  <si>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</si>
  <si>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</si>
  <si>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</si>
  <si>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</si>
  <si>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</si>
  <si>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</si>
  <si>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</si>
  <si>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</si>
  <si>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</si>
  <si>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</si>
  <si>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</si>
  <si>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</si>
  <si>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</si>
  <si>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</si>
  <si>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</si>
  <si>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</si>
  <si>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</si>
  <si>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</si>
  <si>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</si>
  <si>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</si>
  <si>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</si>
  <si>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</si>
  <si>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</si>
  <si>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</si>
  <si>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</si>
  <si>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</si>
  <si>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</si>
  <si>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</si>
  <si>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</si>
  <si>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</si>
  <si>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</si>
  <si>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</si>
  <si>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</si>
  <si>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</si>
  <si>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</si>
  <si>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</si>
  <si>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</si>
  <si>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</si>
  <si>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</si>
  <si>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</si>
  <si>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</si>
  <si>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</si>
  <si>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</si>
  <si>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</si>
  <si>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</si>
  <si>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</si>
  <si>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</si>
  <si>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</si>
  <si>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</si>
  <si>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</si>
  <si>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</si>
  <si>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</si>
  <si>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</si>
  <si>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</si>
  <si>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</si>
  <si>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</si>
  <si>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</si>
  <si>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</si>
  <si>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</si>
  <si>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</si>
  <si>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</si>
  <si>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</si>
  <si>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</si>
  <si>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</si>
  <si>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</si>
  <si>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</si>
  <si>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</si>
  <si>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</si>
  <si>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</si>
  <si>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</si>
  <si>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</si>
  <si>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</si>
  <si>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</si>
  <si>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</si>
  <si>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</si>
  <si>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</si>
  <si>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</si>
  <si>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</si>
  <si>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</si>
  <si>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</si>
  <si>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</si>
  <si>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</si>
  <si>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</si>
  <si>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</si>
  <si>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</si>
  <si>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</si>
  <si>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</si>
  <si>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</si>
  <si>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</si>
  <si>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</si>
  <si>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</si>
  <si>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</si>
  <si>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</si>
  <si>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</si>
  <si>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</si>
  <si>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</si>
  <si>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</si>
  <si>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</si>
  <si>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</si>
  <si>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</si>
  <si>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</si>
  <si>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</si>
  <si>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</si>
  <si>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</si>
  <si>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</si>
  <si>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</si>
  <si>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</si>
  <si>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</si>
  <si>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</si>
  <si>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</si>
  <si>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</si>
  <si>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</si>
  <si>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</si>
  <si>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</si>
  <si>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</si>
  <si>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</si>
  <si>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</si>
  <si>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</si>
  <si>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</si>
  <si>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</si>
  <si>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</si>
  <si>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</si>
  <si>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</si>
  <si>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</si>
  <si>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</si>
  <si>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</si>
  <si>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</si>
  <si>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</si>
  <si>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</si>
  <si>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</si>
  <si>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</si>
  <si>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</si>
  <si>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</si>
  <si>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</si>
  <si>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</si>
  <si>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</si>
  <si>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</si>
  <si>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</si>
  <si>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</si>
  <si>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</si>
  <si>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</si>
  <si>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</si>
  <si>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</si>
  <si>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</si>
  <si>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</si>
  <si>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</si>
  <si>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</si>
  <si>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</si>
  <si>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</si>
  <si>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</si>
  <si>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</si>
  <si>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</si>
  <si>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</si>
  <si>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</si>
  <si>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</si>
  <si>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</si>
  <si>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</si>
  <si>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</si>
  <si>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</si>
  <si>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</si>
  <si>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</si>
  <si>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</si>
  <si>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</si>
  <si>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</si>
  <si>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</si>
  <si>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</si>
  <si>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</si>
  <si>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</si>
  <si>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</si>
  <si>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</si>
  <si>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</si>
  <si>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</si>
  <si>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</si>
  <si>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</si>
  <si>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</si>
  <si>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</si>
  <si>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</si>
  <si>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</si>
  <si>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</si>
  <si>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</si>
  <si>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</si>
  <si>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</si>
  <si>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</si>
  <si>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</si>
  <si>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</si>
  <si>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</si>
  <si>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</si>
  <si>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</si>
  <si>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</si>
  <si>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</si>
  <si>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</si>
  <si>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</si>
  <si>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</si>
  <si>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</si>
  <si>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</si>
  <si>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</si>
  <si>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</si>
  <si>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</si>
  <si>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</si>
  <si>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</si>
  <si>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</si>
  <si>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</si>
  <si>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</si>
  <si>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</si>
  <si>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</si>
  <si>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</si>
  <si>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</si>
  <si>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</si>
  <si>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</si>
  <si>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</si>
  <si>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</si>
  <si>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</si>
  <si>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</si>
  <si>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</si>
  <si>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</si>
  <si>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</si>
  <si>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</si>
  <si>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</si>
  <si>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</si>
  <si>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</si>
  <si>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</si>
  <si>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</si>
  <si>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</si>
  <si>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</si>
  <si>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</si>
  <si>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</si>
  <si>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</si>
  <si>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</si>
  <si>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</si>
  <si>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</si>
  <si>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</si>
  <si>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</si>
  <si>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</si>
  <si>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</si>
  <si>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</si>
  <si>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</si>
  <si>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</si>
  <si>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</si>
  <si>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</si>
  <si>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</si>
  <si>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</si>
  <si>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</si>
  <si>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</si>
  <si>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</si>
  <si>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</si>
  <si>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</si>
  <si>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</si>
  <si>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</si>
  <si>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</si>
  <si>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</si>
  <si>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</si>
  <si>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</si>
  <si>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</si>
  <si>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</si>
  <si>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</si>
  <si>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</si>
  <si>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</si>
  <si>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</si>
  <si>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</si>
  <si>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</si>
  <si>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</si>
  <si>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</si>
  <si>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</si>
  <si>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</si>
  <si>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</si>
  <si>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</si>
  <si>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</si>
  <si>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</si>
  <si>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</si>
  <si>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</si>
  <si>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</si>
  <si>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</si>
  <si>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</si>
  <si>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</si>
  <si>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</si>
  <si>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</si>
  <si>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</si>
  <si>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</si>
  <si>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</si>
  <si>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</si>
  <si>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</si>
  <si>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</si>
  <si>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</si>
  <si>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</si>
  <si>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</si>
  <si>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</si>
  <si>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</si>
  <si>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</si>
  <si>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</si>
  <si>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</si>
  <si>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</si>
  <si>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</si>
  <si>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</si>
  <si>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</si>
  <si>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</si>
  <si>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</si>
  <si>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</si>
  <si>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</si>
  <si>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</si>
  <si>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</si>
  <si>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</si>
  <si>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</si>
  <si>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</si>
  <si>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</si>
  <si>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</si>
  <si>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</si>
  <si>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</si>
  <si>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</si>
  <si>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</si>
  <si>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</si>
  <si>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</si>
  <si>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</si>
  <si>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</si>
  <si>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</si>
  <si>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</si>
  <si>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</si>
  <si>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</si>
  <si>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</si>
  <si>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</si>
  <si>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</si>
  <si>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</si>
  <si>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</si>
  <si>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</si>
  <si>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</si>
  <si>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</si>
  <si>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</si>
  <si>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</si>
  <si>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</si>
  <si>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</si>
  <si>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</si>
  <si>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</si>
  <si>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</si>
  <si>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</si>
  <si>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</si>
  <si>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</si>
  <si>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</si>
  <si>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</si>
  <si>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</si>
  <si>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</si>
  <si>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</si>
  <si>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</si>
  <si>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</si>
  <si>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</si>
  <si>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</si>
  <si>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</si>
  <si>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</si>
  <si>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</si>
  <si>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</si>
  <si>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</si>
  <si>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</si>
  <si>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</si>
  <si>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</si>
  <si>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</si>
  <si>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</si>
  <si>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</si>
  <si>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</si>
  <si>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</si>
  <si>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</si>
  <si>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</si>
  <si>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</si>
  <si>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</si>
  <si>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</si>
  <si>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</si>
  <si>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</si>
  <si>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</si>
  <si>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</si>
  <si>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</si>
  <si>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</si>
  <si>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</si>
  <si>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</si>
  <si>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</si>
  <si>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</si>
  <si>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</si>
  <si>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</si>
  <si>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</si>
  <si>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</si>
  <si>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</si>
  <si>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</si>
  <si>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</si>
  <si>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</si>
  <si>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</si>
  <si>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</si>
  <si>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</si>
  <si>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</si>
  <si>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</si>
  <si>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</si>
  <si>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</si>
  <si>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</si>
  <si>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</si>
  <si>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</si>
  <si>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</si>
  <si>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</si>
  <si>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</si>
  <si>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</si>
  <si>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</si>
  <si>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</si>
  <si>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</si>
  <si>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</si>
  <si>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</si>
  <si>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</si>
  <si>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</si>
  <si>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</si>
  <si>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</si>
  <si>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</si>
  <si>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</si>
  <si>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</si>
  <si>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</si>
  <si>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</si>
  <si>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</si>
  <si>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</si>
  <si>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</si>
  <si>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</si>
  <si>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</si>
  <si>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</si>
  <si>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</si>
  <si>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</si>
  <si>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</si>
  <si>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</si>
  <si>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</si>
  <si>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</si>
  <si>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</si>
  <si>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</si>
  <si>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</si>
  <si>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</si>
  <si>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</si>
  <si>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</si>
  <si>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</si>
  <si>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</si>
  <si>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</si>
  <si>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</si>
  <si>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</si>
  <si>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</si>
  <si>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</si>
  <si>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</si>
  <si>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</si>
  <si>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</si>
  <si>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</si>
  <si>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</si>
  <si>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</si>
  <si>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</si>
  <si>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</si>
  <si>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</si>
  <si>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</si>
  <si>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</si>
  <si>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</si>
  <si>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</si>
  <si>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</si>
  <si>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</si>
  <si>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</si>
  <si>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</si>
  <si>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</si>
  <si>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</si>
  <si>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</si>
  <si>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</si>
  <si>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</si>
  <si>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</si>
  <si>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</si>
  <si>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</si>
  <si>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</si>
  <si>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</si>
  <si>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</si>
  <si>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</si>
  <si>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</si>
  <si>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</si>
  <si>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</si>
  <si>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</si>
  <si>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</si>
  <si>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</si>
  <si>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</si>
  <si>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</si>
  <si>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</si>
  <si>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</si>
  <si>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</si>
  <si>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</si>
  <si>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</si>
  <si>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</si>
  <si>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</si>
  <si>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</si>
  <si>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</si>
  <si>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</si>
  <si>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</si>
  <si>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</si>
  <si>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</si>
  <si>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</si>
  <si>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</si>
  <si>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</si>
  <si>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</si>
  <si>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</si>
  <si>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</si>
  <si>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</si>
  <si>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</si>
  <si>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</si>
  <si>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</si>
  <si>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</si>
  <si>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</si>
  <si>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</si>
  <si>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</si>
  <si>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</si>
  <si>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</si>
  <si>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</si>
  <si>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</si>
  <si>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</si>
  <si>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</si>
  <si>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</si>
  <si>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</si>
  <si>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</si>
  <si>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</si>
  <si>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</si>
  <si>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</si>
  <si>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</si>
  <si>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</si>
  <si>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</si>
  <si>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</si>
  <si>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</si>
  <si>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</si>
  <si>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</si>
  <si>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</si>
  <si>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</si>
  <si>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</si>
  <si>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</si>
  <si>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</si>
  <si>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</si>
  <si>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</si>
  <si>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</si>
  <si>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</si>
  <si>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</si>
  <si>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</si>
  <si>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</si>
  <si>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</si>
  <si>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</si>
  <si>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</si>
  <si>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</si>
  <si>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</si>
  <si>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</si>
  <si>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</si>
  <si>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</si>
  <si>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</si>
  <si>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</si>
  <si>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</si>
  <si>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</si>
  <si>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</si>
  <si>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</si>
  <si>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</si>
  <si>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</si>
  <si>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</si>
  <si>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</si>
  <si>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</si>
  <si>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</si>
  <si>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</si>
  <si>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</si>
  <si>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</si>
  <si>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</si>
  <si>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</si>
  <si>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</si>
  <si>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</si>
  <si>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</si>
  <si>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</si>
  <si>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</si>
  <si>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</si>
  <si>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</si>
  <si>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</si>
  <si>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</si>
  <si>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</si>
  <si>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</si>
  <si>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</si>
  <si>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</si>
  <si>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</si>
  <si>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</si>
  <si>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</si>
  <si>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</si>
  <si>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</si>
  <si>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</si>
  <si>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</si>
  <si>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</si>
  <si>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</si>
  <si>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</si>
  <si>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</si>
  <si>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</si>
  <si>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</si>
  <si>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</si>
  <si>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</si>
  <si>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</si>
  <si>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</si>
  <si>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</si>
  <si>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</si>
  <si>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</si>
  <si>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</si>
  <si>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</si>
  <si>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</si>
  <si>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</si>
  <si>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</si>
  <si>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</si>
  <si>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</si>
  <si>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</si>
  <si>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</si>
  <si>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</si>
  <si>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</si>
  <si>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</si>
  <si>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</si>
  <si>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</si>
  <si>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</si>
  <si>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</si>
  <si>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</si>
  <si>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</si>
  <si>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</si>
  <si>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</si>
  <si>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</si>
  <si>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</si>
  <si>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</si>
  <si>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</si>
  <si>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</si>
  <si>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</si>
  <si>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</si>
  <si>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</si>
  <si>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</si>
  <si>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</si>
  <si>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</si>
  <si>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</si>
  <si>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</si>
  <si>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</si>
  <si>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</si>
  <si>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</si>
  <si>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</si>
  <si>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</si>
  <si>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</si>
  <si>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</si>
  <si>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</si>
  <si>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</si>
  <si>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</si>
  <si>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</si>
  <si>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</si>
  <si>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</si>
  <si>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</si>
  <si>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</si>
  <si>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</si>
  <si>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</si>
  <si>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</si>
  <si>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</si>
  <si>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</si>
  <si>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</si>
  <si>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</si>
  <si>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</si>
  <si>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</si>
  <si>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</si>
  <si>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</si>
  <si>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</si>
  <si>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</si>
  <si>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</si>
  <si>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</si>
  <si>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</si>
  <si>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</si>
  <si>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</si>
  <si>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</si>
  <si>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</si>
  <si>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</si>
  <si>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</si>
  <si>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</si>
  <si>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</si>
  <si>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</si>
  <si>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</si>
  <si>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</si>
  <si>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</si>
  <si>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</si>
  <si>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</si>
  <si>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</si>
  <si>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</si>
  <si>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</si>
  <si>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</si>
  <si>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</si>
  <si>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</si>
  <si>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</si>
  <si>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</si>
  <si>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</si>
  <si>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</si>
  <si>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</si>
  <si>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</si>
  <si>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</si>
  <si>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</si>
  <si>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</si>
  <si>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</si>
  <si>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</si>
  <si>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</si>
  <si>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</si>
  <si>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</si>
  <si>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</si>
  <si>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</si>
  <si>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</si>
  <si>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</si>
  <si>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</si>
  <si>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</si>
  <si>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</si>
  <si>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</si>
  <si>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</si>
  <si>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</si>
  <si>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</si>
  <si>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</si>
  <si>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</si>
  <si>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</si>
  <si>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</si>
  <si>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</si>
  <si>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</si>
  <si>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</si>
  <si>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</si>
  <si>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</si>
  <si>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</si>
  <si>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</si>
  <si>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</si>
  <si>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</si>
  <si>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</si>
  <si>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</si>
  <si>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</si>
  <si>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</si>
  <si>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</si>
  <si>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</si>
  <si>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</si>
  <si>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</si>
  <si>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</si>
  <si>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</si>
  <si>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</si>
  <si>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</si>
  <si>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</si>
  <si>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</si>
  <si>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</si>
  <si>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</si>
  <si>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</si>
  <si>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</si>
  <si>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</si>
  <si>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</si>
  <si>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</si>
  <si>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</si>
  <si>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</si>
  <si>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</si>
  <si>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</si>
  <si>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</si>
  <si>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</si>
  <si>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</si>
  <si>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</si>
  <si>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</si>
  <si>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</si>
  <si>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</si>
  <si>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</si>
  <si>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</si>
  <si>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</si>
  <si>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</si>
  <si>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</si>
  <si>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</si>
  <si>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</si>
  <si>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</si>
  <si>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</si>
  <si>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</si>
  <si>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</si>
  <si>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</si>
  <si>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</si>
  <si>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</si>
  <si>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</si>
  <si>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</si>
  <si>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</si>
  <si>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</si>
  <si>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</si>
  <si>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</si>
  <si>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</si>
  <si>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</si>
  <si>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</si>
  <si>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</si>
  <si>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</si>
  <si>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</si>
  <si>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</si>
  <si>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</si>
  <si>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</si>
  <si>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</si>
  <si>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</si>
  <si>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</si>
  <si>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</si>
  <si>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</si>
  <si>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</si>
  <si>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</si>
  <si>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</si>
  <si>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</si>
  <si>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</si>
  <si>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</si>
  <si>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</si>
  <si>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</si>
  <si>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</si>
  <si>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</si>
  <si>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</si>
  <si>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</si>
  <si>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</si>
  <si>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</si>
  <si>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</si>
  <si>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</si>
  <si>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</si>
  <si>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</si>
  <si>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</si>
  <si>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</si>
  <si>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</si>
  <si>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</si>
  <si>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</si>
  <si>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</si>
  <si>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</si>
  <si>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</si>
  <si>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</si>
  <si>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</si>
  <si>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</si>
  <si>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</si>
  <si>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</si>
  <si>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</si>
  <si>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</si>
  <si>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</si>
  <si>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</si>
  <si>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</si>
  <si>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</si>
  <si>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</si>
  <si>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</si>
  <si>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</si>
  <si>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</si>
  <si>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</si>
  <si>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</si>
  <si>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</si>
  <si>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</si>
  <si>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</si>
  <si>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</si>
  <si>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</si>
  <si>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</si>
  <si>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</si>
  <si>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</si>
  <si>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</si>
  <si>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</si>
  <si>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</si>
  <si>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</si>
  <si>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</si>
  <si>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</si>
  <si>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</si>
  <si>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</si>
  <si>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</si>
  <si>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</si>
  <si>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</si>
  <si>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</si>
  <si>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</si>
  <si>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</si>
  <si>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</si>
  <si>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</si>
  <si>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</si>
  <si>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</si>
  <si>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</si>
  <si>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</si>
  <si>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</si>
  <si>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</si>
  <si>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</si>
  <si>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</si>
  <si>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</si>
  <si>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</si>
  <si>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</si>
  <si>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</si>
  <si>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</si>
  <si>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</si>
  <si>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</si>
  <si>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</si>
  <si>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</si>
  <si>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</si>
  <si>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</si>
  <si>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</si>
  <si>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</si>
  <si>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</si>
  <si>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</si>
  <si>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</si>
  <si>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</si>
  <si>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</si>
  <si>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</si>
  <si>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</si>
  <si>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</si>
  <si>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</si>
  <si>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</si>
  <si>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</si>
  <si>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</si>
  <si>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</si>
  <si>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</si>
  <si>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</si>
  <si>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</si>
  <si>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</si>
  <si>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</si>
  <si>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</si>
  <si>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</si>
  <si>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</si>
  <si>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</si>
  <si>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</si>
  <si>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</si>
  <si>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</si>
  <si>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</si>
  <si>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</si>
  <si>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</si>
  <si>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</si>
  <si>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</si>
  <si>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</si>
  <si>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</si>
  <si>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</si>
  <si>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</si>
  <si>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</si>
  <si>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</si>
  <si>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</si>
  <si>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</si>
  <si>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</si>
  <si>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</si>
  <si>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</si>
  <si>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</si>
  <si>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</si>
  <si>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</si>
  <si>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</si>
  <si>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</si>
  <si>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</si>
  <si>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</si>
  <si>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</si>
  <si>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</si>
  <si>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</si>
  <si>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</si>
  <si>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</si>
  <si>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</si>
  <si>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</si>
  <si>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</si>
  <si>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</si>
  <si>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</si>
  <si>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</si>
  <si>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</si>
  <si>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</si>
  <si>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</si>
  <si>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</si>
  <si>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</si>
  <si>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</si>
  <si>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</si>
  <si>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</si>
  <si>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</si>
  <si>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</si>
  <si>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</si>
  <si>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</si>
  <si>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</si>
  <si>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</si>
  <si>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</si>
  <si>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</si>
  <si>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</si>
  <si>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</si>
  <si>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</si>
  <si>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</si>
  <si>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</si>
  <si>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</si>
  <si>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</si>
  <si>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</si>
  <si>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</si>
  <si>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</si>
  <si>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</si>
  <si>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</si>
  <si>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</si>
  <si>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</si>
  <si>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</si>
  <si>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</si>
  <si>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</si>
  <si>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</si>
  <si>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</si>
  <si>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</si>
  <si>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</si>
  <si>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</si>
  <si>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</si>
  <si>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</si>
  <si>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</si>
  <si>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</si>
  <si>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</si>
  <si>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</si>
  <si>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</si>
  <si>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</si>
  <si>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</si>
  <si>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</si>
  <si>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</si>
  <si>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</si>
  <si>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</si>
  <si>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</si>
  <si>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</si>
  <si>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</si>
  <si>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</si>
  <si>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</si>
  <si>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</si>
  <si>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</si>
  <si>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</si>
  <si>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</si>
  <si>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</si>
  <si>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</si>
  <si>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</si>
  <si>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</si>
  <si>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</si>
  <si>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</si>
  <si>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</si>
  <si>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</si>
  <si>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</si>
  <si>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</si>
  <si>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</si>
  <si>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</si>
  <si>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</si>
  <si>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</si>
  <si>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</si>
  <si>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</si>
  <si>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</si>
  <si>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</si>
  <si>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</si>
  <si>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</si>
  <si>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</si>
  <si>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</si>
  <si>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</si>
  <si>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</si>
  <si>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</si>
  <si>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</si>
  <si>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</si>
  <si>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</si>
  <si>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</si>
  <si>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</si>
  <si>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</si>
  <si>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</si>
  <si>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</si>
  <si>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</si>
  <si>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</si>
  <si>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</si>
  <si>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</si>
  <si>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</si>
  <si>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</si>
  <si>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</si>
  <si>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</si>
  <si>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</si>
  <si>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</si>
  <si>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</si>
  <si>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</si>
  <si>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</si>
  <si>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</si>
  <si>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</si>
  <si>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</si>
  <si>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</si>
  <si>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</si>
  <si>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</si>
  <si>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</si>
  <si>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</si>
  <si>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</si>
  <si>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</si>
  <si>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</si>
  <si>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</si>
  <si>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</si>
  <si>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</si>
  <si>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</si>
  <si>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</si>
  <si>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</si>
  <si>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</si>
  <si>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</si>
  <si>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</si>
  <si>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</si>
  <si>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</si>
  <si>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</si>
  <si>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</si>
  <si>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</si>
  <si>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</si>
  <si>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</si>
  <si>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</si>
  <si>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</si>
  <si>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</si>
  <si>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</si>
  <si>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</si>
  <si>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</si>
  <si>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</si>
  <si>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</si>
  <si>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</si>
  <si>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</si>
  <si>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</si>
  <si>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</si>
  <si>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</si>
  <si>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</si>
  <si>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</si>
  <si>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</si>
  <si>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</si>
  <si>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</si>
  <si>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</si>
  <si>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</si>
  <si>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</si>
  <si>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</si>
  <si>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</si>
  <si>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</si>
  <si>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</si>
  <si>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</si>
  <si>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</si>
  <si>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</si>
  <si>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</si>
  <si>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</si>
  <si>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</si>
  <si>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</si>
  <si>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</si>
  <si>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</si>
  <si>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</si>
  <si>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</si>
  <si>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</si>
  <si>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</si>
  <si>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</si>
  <si>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</si>
  <si>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</si>
  <si>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</si>
  <si>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</si>
  <si>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</si>
  <si>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</si>
  <si>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</si>
  <si>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</si>
  <si>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</si>
  <si>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</si>
  <si>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</si>
  <si>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</si>
  <si>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</si>
  <si>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</si>
  <si>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</si>
  <si>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</si>
  <si>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</si>
  <si>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</si>
  <si>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</si>
  <si>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</si>
  <si>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</si>
  <si>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</si>
  <si>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</si>
  <si>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</si>
  <si>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</si>
  <si>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</si>
  <si>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</si>
  <si>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</si>
  <si>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</si>
  <si>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</si>
  <si>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</si>
  <si>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</si>
  <si>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</si>
  <si>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</si>
  <si>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</si>
  <si>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</si>
  <si>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</si>
  <si>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</si>
  <si>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</si>
  <si>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</si>
  <si>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</si>
  <si>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</si>
  <si>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</si>
  <si>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</si>
  <si>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</si>
  <si>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</si>
  <si>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</si>
  <si>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</si>
  <si>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</si>
  <si>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</si>
  <si>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</si>
  <si>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</si>
  <si>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</si>
  <si>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</si>
  <si>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</si>
  <si>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</si>
  <si>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</si>
  <si>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</si>
  <si>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</si>
  <si>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</si>
  <si>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</si>
  <si>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</si>
  <si>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</si>
  <si>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</si>
  <si>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</si>
  <si>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</si>
  <si>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</si>
  <si>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</si>
  <si>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</si>
  <si>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</si>
  <si>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</si>
  <si>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</si>
  <si>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</si>
  <si>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</si>
  <si>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</si>
  <si>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</si>
  <si>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</si>
  <si>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</si>
  <si>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</si>
  <si>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</si>
  <si>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</si>
  <si>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</si>
  <si>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</si>
  <si>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</si>
  <si>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</si>
  <si>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</si>
  <si>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</si>
  <si>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</si>
  <si>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</si>
  <si>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</si>
  <si>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</si>
  <si>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</si>
  <si>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</si>
  <si>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</si>
  <si>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</si>
  <si>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</si>
  <si>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</si>
  <si>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</si>
  <si>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</si>
  <si>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</si>
  <si>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</si>
  <si>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</si>
  <si>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</si>
  <si>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</si>
  <si>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</si>
  <si>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</si>
  <si>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</si>
  <si>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</si>
  <si>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</si>
  <si>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</si>
  <si>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</si>
  <si>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</si>
  <si>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</si>
  <si>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</si>
  <si>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</si>
  <si>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</si>
  <si>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</si>
  <si>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</si>
  <si>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</si>
  <si>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</si>
  <si>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</si>
  <si>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</si>
  <si>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</si>
  <si>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</si>
  <si>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</si>
  <si>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</si>
  <si>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</si>
  <si>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</si>
  <si>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</si>
  <si>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</si>
  <si>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</si>
  <si>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</si>
  <si>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</si>
  <si>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</si>
  <si>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</si>
  <si>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</si>
  <si>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</si>
  <si>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</si>
  <si>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</si>
  <si>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</si>
  <si>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</si>
  <si>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</si>
  <si>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</si>
  <si>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</si>
  <si>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</si>
  <si>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</si>
  <si>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</si>
  <si>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</si>
  <si>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</si>
  <si>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</si>
  <si>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</si>
  <si>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</si>
  <si>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</si>
  <si>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</si>
  <si>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</si>
  <si>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</si>
  <si>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</si>
  <si>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</si>
  <si>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</si>
  <si>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</si>
  <si>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</si>
  <si>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</si>
  <si>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</si>
  <si>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</si>
  <si>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</si>
  <si>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</si>
  <si>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</si>
  <si>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</si>
  <si>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</si>
  <si>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</si>
  <si>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</si>
  <si>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</si>
  <si>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</si>
  <si>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</si>
  <si>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</si>
  <si>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</si>
  <si>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</si>
  <si>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</si>
  <si>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</si>
  <si>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</si>
  <si>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</si>
  <si>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</si>
  <si>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</si>
  <si>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</si>
  <si>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</si>
  <si>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</si>
  <si>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</si>
  <si>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</si>
  <si>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</si>
  <si>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</si>
  <si>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</si>
  <si>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</si>
  <si>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</si>
  <si>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</si>
  <si>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</si>
  <si>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</si>
  <si>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</si>
  <si>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</si>
  <si>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</si>
  <si>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</si>
  <si>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</si>
  <si>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</si>
  <si>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</si>
  <si>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</si>
  <si>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</si>
  <si>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</si>
  <si>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</si>
  <si>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</si>
  <si>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</si>
  <si>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</si>
  <si>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</si>
  <si>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</si>
  <si>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</si>
  <si>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</si>
  <si>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</si>
  <si>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</si>
  <si>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</si>
  <si>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</si>
  <si>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</si>
  <si>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</si>
  <si>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</si>
  <si>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</si>
  <si>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</si>
  <si>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</si>
  <si>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</si>
  <si>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</si>
  <si>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</si>
  <si>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</si>
  <si>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</si>
  <si>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</si>
  <si>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</si>
  <si>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</si>
  <si>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</si>
  <si>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</si>
  <si>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</si>
  <si>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</si>
  <si>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</si>
  <si>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</si>
  <si>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</si>
  <si>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</si>
  <si>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</si>
  <si>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</si>
  <si>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</si>
  <si>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</si>
  <si>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</si>
  <si>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</si>
  <si>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</si>
  <si>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</si>
  <si>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</si>
  <si>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</si>
  <si>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</si>
  <si>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</si>
  <si>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</si>
  <si>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</si>
  <si>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</si>
  <si>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</si>
  <si>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</si>
  <si>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</si>
  <si>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</si>
  <si>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</si>
  <si>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</si>
  <si>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</si>
  <si>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</si>
  <si>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</si>
  <si>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</si>
  <si>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</si>
  <si>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</si>
  <si>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</si>
  <si>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</si>
  <si>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</si>
  <si>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</si>
  <si>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</si>
  <si>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</si>
  <si>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</si>
  <si>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</si>
  <si>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</si>
  <si>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</si>
  <si>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</si>
  <si>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</si>
  <si>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</si>
  <si>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</si>
  <si>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</si>
  <si>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</si>
  <si>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</si>
  <si>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</si>
  <si>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</si>
  <si>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</si>
  <si>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</si>
  <si>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</si>
  <si>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</si>
  <si>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</si>
  <si>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</si>
  <si>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</si>
  <si>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</si>
  <si>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</si>
  <si>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</si>
  <si>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</si>
  <si>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</si>
  <si>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</si>
  <si>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</si>
  <si>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</si>
  <si>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</si>
  <si>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</si>
  <si>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</si>
  <si>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</si>
  <si>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</si>
  <si>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</si>
  <si>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</si>
  <si>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</si>
  <si>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</si>
  <si>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</si>
  <si>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</si>
  <si>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</si>
  <si>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</si>
  <si>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</si>
  <si>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</si>
  <si>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</si>
  <si>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</si>
  <si>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</si>
  <si>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</si>
  <si>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</si>
  <si>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</si>
  <si>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</si>
  <si>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</si>
  <si>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</si>
  <si>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</si>
  <si>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</si>
  <si>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</si>
  <si>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</si>
  <si>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</si>
  <si>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</si>
  <si>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</si>
  <si>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</si>
  <si>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</si>
  <si>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</si>
  <si>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</si>
  <si>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</si>
  <si>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</si>
  <si>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</si>
  <si>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</si>
  <si>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</si>
  <si>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</si>
  <si>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</si>
  <si>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</si>
  <si>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</si>
  <si>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</si>
  <si>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</si>
  <si>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</si>
  <si>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</si>
  <si>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</si>
  <si>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</si>
  <si>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</si>
  <si>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</si>
  <si>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</si>
  <si>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</si>
  <si>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</si>
  <si>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</si>
  <si>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</si>
  <si>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</si>
  <si>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</si>
  <si>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</si>
  <si>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</si>
  <si>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</si>
  <si>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</si>
  <si>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</si>
  <si>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</si>
  <si>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</si>
  <si>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</si>
  <si>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</si>
  <si>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</si>
  <si>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</si>
  <si>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</si>
  <si>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</si>
  <si>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</si>
  <si>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</si>
  <si>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</si>
  <si>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</si>
  <si>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</si>
  <si>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</si>
  <si>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</si>
  <si>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</si>
  <si>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</si>
  <si>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</si>
  <si>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</si>
  <si>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</si>
  <si>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</si>
  <si>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</si>
  <si>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</si>
  <si>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</si>
  <si>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</si>
  <si>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</si>
  <si>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</si>
  <si>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</si>
  <si>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</si>
  <si>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</si>
  <si>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</si>
  <si>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</si>
  <si>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</si>
  <si>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</si>
  <si>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</si>
  <si>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</si>
  <si>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</si>
  <si>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</si>
  <si>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</si>
  <si>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</si>
  <si>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</si>
  <si>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</si>
  <si>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</si>
  <si>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</si>
  <si>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</si>
  <si>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</si>
  <si>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</si>
  <si>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</si>
  <si>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</si>
  <si>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</si>
  <si>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</si>
  <si>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</si>
  <si>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</si>
  <si>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</si>
  <si>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</si>
  <si>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</si>
  <si>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</si>
  <si>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</si>
  <si>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</si>
  <si>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</si>
  <si>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</si>
  <si>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</si>
  <si>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</si>
  <si>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</si>
  <si>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</si>
  <si>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</si>
  <si>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</si>
  <si>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</si>
  <si>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</si>
  <si>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</si>
  <si>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</si>
  <si>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</si>
  <si>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</si>
  <si>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</si>
  <si>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</si>
  <si>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</si>
  <si>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</si>
  <si>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</si>
  <si>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</si>
  <si>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</si>
  <si>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</si>
  <si>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</si>
  <si>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</si>
  <si>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</si>
  <si>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</si>
  <si>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</si>
  <si>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</si>
  <si>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</si>
  <si>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</si>
  <si>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</si>
  <si>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</si>
  <si>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</si>
  <si>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</si>
  <si>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</si>
  <si>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</si>
  <si>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</si>
  <si>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</si>
  <si>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</si>
  <si>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</si>
  <si>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</si>
  <si>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</si>
  <si>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</si>
  <si>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</si>
  <si>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</si>
  <si>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</si>
  <si>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</si>
  <si>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</si>
  <si>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</si>
  <si>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</si>
  <si>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</si>
  <si>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</si>
  <si>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</si>
  <si>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</si>
  <si>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</si>
  <si>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</si>
  <si>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</si>
  <si>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</si>
  <si>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</si>
  <si>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</si>
  <si>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</si>
  <si>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</si>
  <si>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</si>
  <si>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</si>
  <si>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</si>
  <si>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</si>
  <si>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</si>
  <si>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</si>
  <si>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</si>
  <si>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</si>
  <si>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</si>
  <si>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</si>
  <si>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</si>
  <si>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</si>
  <si>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</si>
  <si>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</si>
  <si>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</si>
  <si>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</si>
  <si>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</si>
  <si>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</si>
  <si>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</si>
  <si>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</si>
  <si>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</si>
  <si>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</si>
  <si>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</si>
  <si>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</si>
  <si>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</si>
  <si>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</si>
  <si>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</si>
  <si>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</si>
  <si>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</si>
  <si>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</si>
  <si>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</si>
  <si>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</si>
  <si>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</si>
  <si>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</si>
  <si>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</si>
  <si>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</si>
  <si>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</si>
  <si>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</si>
  <si>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</si>
  <si>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</si>
  <si>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</si>
  <si>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</si>
  <si>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</si>
  <si>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</si>
  <si>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</si>
  <si>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</si>
  <si>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</si>
  <si>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</si>
  <si>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</si>
  <si>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</si>
  <si>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</si>
  <si>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</si>
  <si>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</si>
  <si>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</si>
  <si>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</si>
  <si>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</si>
  <si>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</si>
  <si>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</si>
  <si>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</si>
  <si>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</si>
  <si>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</si>
  <si>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</si>
  <si>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</si>
  <si>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</si>
  <si>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</si>
  <si>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</si>
  <si>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</si>
  <si>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</si>
  <si>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</si>
  <si>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</si>
  <si>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</si>
  <si>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</si>
  <si>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</si>
  <si>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</si>
  <si>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</si>
  <si>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</si>
  <si>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</si>
  <si>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</si>
  <si>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</si>
  <si>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</si>
  <si>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</si>
  <si>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</si>
  <si>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</si>
  <si>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</si>
  <si>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</si>
  <si>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</si>
  <si>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</si>
  <si>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</si>
  <si>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</si>
  <si>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</si>
  <si>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</si>
  <si>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</si>
  <si>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</si>
  <si>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</si>
  <si>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</si>
  <si>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</si>
  <si>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</si>
  <si>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</si>
  <si>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</si>
  <si>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</si>
  <si>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</si>
  <si>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</si>
  <si>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</si>
  <si>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</si>
  <si>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</si>
  <si>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</si>
  <si>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</si>
  <si>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</si>
  <si>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</si>
  <si>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</si>
  <si>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</si>
  <si>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</si>
  <si>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</si>
  <si>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</si>
  <si>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</si>
  <si>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</si>
  <si>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</si>
  <si>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</si>
  <si>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</si>
  <si>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</si>
  <si>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</si>
  <si>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</si>
  <si>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</si>
  <si>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</si>
  <si>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</si>
  <si>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</si>
  <si>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</si>
  <si>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</si>
  <si>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</si>
  <si>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</si>
  <si>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</si>
  <si>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</si>
  <si>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</si>
  <si>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</si>
  <si>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</si>
  <si>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</si>
  <si>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</si>
  <si>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</si>
  <si>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</si>
  <si>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</si>
  <si>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</si>
  <si>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</si>
  <si>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</si>
  <si>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</si>
  <si>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</si>
  <si>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</si>
  <si>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</si>
  <si>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</si>
  <si>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</si>
  <si>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</si>
  <si>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</si>
  <si>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</si>
  <si>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</si>
  <si>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</si>
  <si>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</si>
  <si>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</si>
  <si>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</si>
  <si>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</si>
  <si>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</si>
  <si>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</si>
  <si>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</si>
  <si>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</si>
  <si>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</si>
  <si>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</si>
  <si>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</si>
  <si>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</si>
  <si>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</si>
  <si>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</si>
  <si>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</si>
  <si>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</si>
  <si>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</si>
  <si>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</si>
  <si>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</si>
  <si>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</si>
  <si>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</si>
  <si>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</si>
  <si>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</si>
  <si>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</si>
  <si>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</si>
  <si>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</si>
  <si>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</si>
  <si>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</si>
  <si>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</si>
  <si>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</si>
  <si>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</si>
  <si>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</si>
  <si>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</si>
  <si>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</si>
  <si>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</si>
  <si>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</si>
  <si>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</si>
  <si>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</si>
  <si>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</si>
  <si>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</si>
  <si>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</si>
  <si>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</si>
  <si>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</si>
  <si>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</si>
  <si>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</si>
  <si>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</si>
  <si>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</si>
  <si>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</si>
  <si>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</si>
  <si>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</si>
  <si>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</si>
  <si>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</si>
  <si>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</si>
  <si>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</si>
  <si>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</si>
  <si>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</si>
  <si>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</si>
  <si>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</si>
  <si>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</si>
  <si>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</si>
  <si>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</si>
  <si>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</si>
  <si>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</si>
  <si>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</si>
  <si>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</si>
  <si>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</si>
  <si>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</si>
  <si>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</si>
  <si>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</si>
  <si>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</si>
  <si>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</si>
  <si>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</si>
  <si>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</si>
  <si>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</si>
  <si>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</si>
  <si>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</si>
  <si>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</si>
  <si>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</si>
  <si>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</si>
  <si>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</si>
  <si>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</si>
  <si>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</si>
  <si>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</si>
  <si>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</si>
  <si>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</si>
  <si>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</si>
  <si>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</si>
  <si>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</si>
  <si>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</si>
  <si>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</si>
  <si>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</si>
  <si>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</si>
  <si>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</si>
  <si>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</si>
  <si>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</si>
  <si>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</si>
  <si>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</si>
  <si>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</si>
  <si>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</si>
  <si>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</si>
  <si>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</si>
  <si>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</si>
  <si>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</si>
  <si>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</si>
  <si>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</si>
  <si>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</si>
  <si>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</si>
  <si>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</si>
  <si>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</si>
  <si>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</si>
  <si>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</si>
  <si>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</si>
  <si>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</si>
  <si>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</si>
  <si>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</si>
  <si>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</si>
  <si>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</si>
  <si>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</si>
  <si>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</si>
  <si>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</si>
  <si>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</si>
  <si>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</si>
  <si>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</si>
  <si>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</si>
  <si>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</si>
  <si>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</si>
  <si>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</si>
  <si>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</si>
  <si>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</si>
  <si>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</si>
  <si>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</si>
  <si>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</si>
  <si>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</si>
  <si>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</si>
  <si>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</si>
  <si>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</si>
  <si>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</si>
  <si>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</si>
  <si>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</si>
  <si>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</si>
  <si>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</si>
  <si>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</si>
  <si>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</si>
  <si>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</si>
  <si>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</si>
  <si>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</si>
  <si>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</si>
  <si>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</si>
  <si>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</si>
  <si>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</si>
  <si>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</si>
  <si>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</si>
  <si>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</si>
  <si>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</si>
  <si>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</si>
  <si>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</si>
  <si>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</si>
  <si>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</si>
  <si>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</si>
  <si>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</si>
  <si>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</si>
  <si>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</si>
  <si>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</si>
  <si>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</si>
  <si>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</si>
  <si>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</si>
  <si>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</si>
  <si>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</si>
  <si>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</si>
  <si>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</si>
  <si>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</si>
  <si>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</si>
  <si>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</si>
  <si>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</si>
  <si>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</si>
  <si>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</si>
  <si>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</si>
  <si>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</si>
  <si>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</si>
  <si>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</si>
  <si>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</si>
  <si>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</si>
  <si>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</si>
  <si>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</si>
  <si>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</si>
  <si>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</si>
  <si>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</si>
  <si>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</si>
  <si>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</si>
  <si>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</si>
  <si>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</si>
  <si>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</si>
  <si>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</si>
  <si>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</si>
  <si>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</si>
  <si>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</si>
  <si>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</si>
  <si>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</si>
  <si>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</si>
  <si>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</si>
  <si>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</si>
  <si>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</si>
  <si>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</si>
  <si>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</si>
  <si>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</si>
  <si>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</si>
  <si>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</si>
  <si>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</si>
  <si>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</si>
  <si>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</si>
  <si>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</si>
  <si>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</si>
  <si>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</si>
  <si>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</si>
  <si>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</si>
  <si>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</si>
  <si>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</si>
  <si>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</si>
  <si>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</si>
  <si>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</si>
  <si>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</si>
  <si>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</si>
  <si>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</si>
  <si>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</si>
  <si>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</si>
  <si>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</si>
  <si>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</si>
  <si>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</si>
  <si>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</si>
  <si>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</si>
  <si>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</si>
  <si>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</si>
  <si>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</si>
  <si>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</si>
  <si>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</si>
  <si>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</si>
  <si>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</si>
  <si>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</si>
  <si>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</si>
  <si>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</si>
  <si>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</si>
  <si>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</si>
  <si>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</si>
  <si>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</si>
  <si>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</si>
  <si>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</si>
  <si>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</si>
  <si>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</si>
  <si>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</si>
  <si>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</si>
  <si>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</si>
  <si>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</si>
  <si>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</si>
  <si>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</si>
  <si>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</si>
  <si>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</si>
  <si>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</si>
  <si>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</si>
  <si>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</si>
  <si>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</si>
  <si>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</si>
  <si>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</si>
  <si>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</si>
  <si>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</si>
  <si>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</si>
  <si>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</si>
  <si>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</si>
  <si>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</si>
  <si>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</si>
  <si>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</si>
  <si>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</si>
  <si>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</si>
  <si>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</si>
  <si>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</si>
  <si>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</si>
  <si>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</si>
  <si>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</si>
  <si>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</si>
  <si>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</si>
  <si>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</si>
  <si>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</si>
  <si>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</si>
  <si>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</si>
  <si>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</si>
  <si>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</si>
  <si>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</si>
  <si>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</si>
  <si>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</si>
  <si>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</si>
  <si>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</si>
  <si>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</si>
  <si>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</si>
  <si>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</si>
  <si>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</si>
  <si>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</si>
  <si>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</si>
  <si>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</si>
  <si>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</si>
  <si>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</si>
  <si>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</si>
  <si>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</si>
  <si>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</si>
  <si>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</si>
  <si>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</si>
  <si>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</si>
  <si>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</si>
  <si>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</si>
  <si>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</si>
  <si>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</si>
  <si>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</si>
  <si>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</si>
  <si>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</si>
  <si>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</si>
  <si>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</si>
  <si>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</si>
  <si>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</si>
  <si>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</si>
  <si>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</si>
  <si>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</si>
  <si>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</si>
  <si>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</si>
  <si>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</si>
  <si>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</si>
  <si>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</si>
  <si>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</si>
  <si>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</si>
  <si>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</si>
  <si>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</si>
  <si>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</si>
  <si>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</si>
  <si>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</si>
  <si>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</si>
  <si>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</si>
  <si>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</si>
  <si>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</si>
  <si>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</si>
  <si>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</si>
  <si>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</si>
  <si>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</si>
  <si>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</si>
  <si>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</si>
  <si>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</si>
  <si>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</si>
  <si>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</si>
  <si>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</si>
  <si>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</si>
  <si>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</si>
  <si>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</si>
  <si>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</si>
  <si>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</si>
  <si>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</si>
  <si>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</si>
  <si>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</si>
  <si>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</si>
  <si>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</si>
  <si>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</si>
  <si>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</si>
  <si>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</si>
  <si>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</si>
  <si>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</si>
  <si>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</si>
  <si>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</si>
  <si>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</si>
  <si>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</si>
  <si>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</si>
  <si>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</si>
  <si>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</si>
  <si>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</si>
  <si>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</si>
  <si>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</si>
  <si>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</si>
  <si>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</si>
  <si>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</si>
  <si>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</si>
  <si>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</si>
  <si>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</si>
  <si>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</si>
  <si>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</si>
  <si>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</si>
  <si>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</si>
  <si>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</si>
  <si>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</si>
  <si>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</si>
  <si>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</si>
  <si>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</si>
  <si>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</si>
  <si>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</si>
  <si>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</si>
  <si>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</si>
  <si>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</si>
  <si>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</si>
  <si>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</si>
  <si>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</si>
  <si>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</si>
  <si>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</si>
  <si>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</si>
  <si>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</si>
  <si>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</si>
  <si>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</si>
  <si>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</si>
  <si>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</si>
  <si>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</si>
  <si>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</si>
  <si>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</si>
  <si>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</si>
  <si>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</si>
  <si>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</si>
  <si>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</si>
  <si>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</si>
  <si>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</si>
  <si>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</si>
  <si>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</si>
  <si>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</si>
  <si>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</si>
  <si>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</si>
  <si>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</si>
  <si>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</si>
  <si>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</si>
  <si>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</si>
  <si>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</si>
  <si>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</si>
  <si>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</si>
  <si>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</si>
  <si>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</si>
  <si>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</si>
  <si>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</si>
  <si>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</si>
  <si>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</si>
  <si>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</si>
  <si>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</si>
  <si>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</si>
  <si>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</si>
  <si>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</si>
  <si>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</si>
  <si>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</si>
  <si>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</si>
  <si>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</si>
  <si>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</si>
  <si>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</si>
  <si>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</si>
  <si>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</si>
  <si>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</si>
  <si>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</si>
  <si>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</si>
  <si>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</si>
  <si>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</si>
  <si>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</si>
  <si>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</si>
  <si>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</si>
  <si>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</si>
  <si>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</si>
  <si>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</si>
  <si>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</si>
  <si>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</si>
  <si>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</si>
  <si>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</si>
  <si>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</si>
  <si>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</si>
  <si>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</si>
  <si>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</si>
  <si>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</si>
  <si>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</si>
  <si>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</si>
  <si>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</si>
  <si>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</si>
  <si>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</si>
  <si>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</si>
  <si>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</si>
  <si>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</si>
  <si>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</si>
  <si>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</si>
  <si>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</si>
  <si>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</si>
  <si>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</si>
  <si>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</si>
  <si>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</si>
  <si>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</si>
  <si>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</si>
  <si>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</si>
  <si>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</si>
  <si>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</si>
  <si>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</si>
  <si>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</si>
  <si>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</si>
  <si>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</si>
  <si>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</si>
  <si>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</si>
  <si>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</si>
  <si>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</si>
  <si>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</si>
  <si>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</si>
  <si>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</si>
  <si>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</si>
  <si>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</si>
  <si>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</si>
  <si>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</si>
  <si>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</si>
  <si>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</si>
  <si>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</si>
  <si>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</si>
  <si>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</si>
  <si>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</si>
  <si>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</si>
  <si>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</si>
  <si>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</si>
  <si>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</si>
  <si>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</si>
  <si>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</si>
  <si>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</si>
  <si>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</si>
  <si>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</si>
  <si>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</si>
  <si>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</si>
  <si>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</si>
  <si>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</si>
  <si>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</si>
  <si>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</si>
  <si>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</si>
  <si>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</si>
  <si>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</si>
  <si>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</si>
  <si>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</si>
  <si>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</si>
  <si>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</si>
  <si>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</si>
  <si>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</si>
  <si>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</si>
  <si>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</si>
  <si>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</si>
  <si>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</si>
  <si>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</si>
  <si>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</si>
  <si>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</si>
  <si>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</si>
  <si>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</si>
  <si>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</si>
  <si>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</si>
  <si>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</si>
  <si>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</si>
  <si>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</si>
  <si>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</si>
  <si>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</si>
  <si>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</si>
  <si>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</si>
  <si>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</si>
  <si>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</si>
  <si>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</si>
  <si>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</si>
  <si>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</si>
  <si>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</si>
  <si>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</si>
  <si>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</si>
  <si>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</si>
  <si>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</si>
  <si>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</si>
  <si>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</si>
  <si>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</si>
  <si>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</si>
  <si>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</si>
  <si>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</si>
  <si>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</si>
  <si>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</si>
  <si>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</si>
  <si>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</si>
  <si>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</si>
  <si>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</si>
  <si>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</si>
  <si>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</si>
  <si>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</si>
  <si>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</si>
  <si>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</si>
  <si>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</si>
  <si>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</si>
  <si>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</si>
  <si>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</si>
  <si>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</si>
  <si>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</si>
  <si>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</si>
  <si>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</si>
  <si>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</si>
  <si>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</si>
  <si>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</si>
  <si>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</si>
  <si>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</si>
  <si>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</si>
  <si>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</si>
  <si>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</si>
  <si>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</si>
  <si>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</si>
  <si>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</si>
  <si>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</si>
  <si>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</si>
  <si>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</si>
  <si>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</si>
  <si>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</si>
  <si>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</si>
  <si>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</si>
  <si>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</si>
  <si>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</si>
  <si>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</si>
  <si>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</si>
  <si>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</si>
  <si>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</si>
  <si>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</si>
  <si>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</si>
  <si>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</si>
  <si>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</si>
  <si>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</si>
  <si>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</si>
  <si>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</si>
  <si>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</si>
  <si>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</si>
  <si>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</si>
  <si>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</si>
  <si>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</si>
  <si>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</si>
  <si>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</si>
  <si>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</si>
  <si>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</si>
  <si>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</si>
  <si>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</si>
  <si>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</si>
  <si>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</si>
  <si>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</si>
  <si>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</si>
  <si>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</si>
  <si>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</si>
  <si>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</si>
  <si>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</si>
  <si>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</si>
  <si>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</si>
  <si>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</si>
  <si>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</si>
  <si>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</si>
  <si>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</si>
  <si>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</si>
  <si>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</si>
  <si>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</si>
  <si>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</si>
  <si>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</si>
  <si>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</si>
  <si>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</si>
  <si>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</si>
  <si>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</si>
  <si>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</si>
  <si>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</si>
  <si>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</si>
  <si>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</si>
  <si>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</si>
  <si>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</si>
  <si>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</si>
  <si>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</si>
  <si>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</si>
  <si>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</si>
  <si>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</si>
  <si>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</si>
  <si>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</si>
  <si>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</si>
  <si>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</si>
  <si>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</si>
  <si>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</si>
  <si>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</si>
  <si>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</si>
  <si>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</si>
  <si>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</si>
  <si>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</si>
  <si>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</si>
  <si>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</si>
  <si>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</si>
  <si>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</si>
  <si>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</si>
  <si>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</si>
  <si>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</si>
  <si>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</si>
  <si>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</si>
  <si>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</si>
  <si>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</si>
  <si>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</si>
  <si>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</si>
  <si>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</si>
  <si>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</si>
  <si>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</si>
  <si>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</si>
  <si>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</si>
  <si>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</si>
  <si>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</si>
  <si>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</si>
  <si>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</si>
  <si>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</si>
  <si>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</si>
  <si>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</si>
  <si>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</si>
  <si>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</si>
  <si>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</si>
  <si>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</si>
  <si>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</si>
  <si>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</si>
  <si>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</si>
  <si>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</si>
  <si>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</si>
  <si>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</si>
  <si>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</si>
  <si>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</si>
  <si>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</si>
  <si>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</si>
  <si>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</si>
  <si>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</si>
  <si>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</si>
  <si>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</si>
  <si>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</si>
  <si>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</si>
  <si>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</si>
  <si>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</si>
  <si>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</si>
  <si>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</si>
  <si>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</si>
  <si>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</si>
  <si>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</si>
  <si>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</si>
  <si>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</si>
  <si>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</si>
  <si>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</si>
  <si>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</si>
  <si>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</si>
  <si>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</si>
  <si>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</si>
  <si>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</si>
  <si>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</si>
  <si>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</si>
  <si>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</si>
  <si>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</si>
  <si>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</si>
  <si>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</si>
  <si>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</si>
  <si>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</si>
  <si>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</si>
  <si>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</si>
  <si>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</si>
  <si>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</si>
  <si>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</si>
  <si>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</si>
  <si>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</si>
  <si>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</si>
  <si>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</si>
  <si>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</si>
  <si>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</si>
  <si>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</si>
  <si>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</si>
  <si>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</si>
  <si>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</si>
  <si>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</si>
  <si>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</si>
  <si>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</si>
  <si>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</si>
  <si>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</si>
  <si>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</si>
  <si>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</si>
  <si>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</si>
  <si>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</si>
  <si>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</si>
  <si>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</si>
  <si>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</si>
  <si>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</si>
  <si>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</si>
  <si>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</si>
  <si>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</si>
  <si>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</si>
  <si>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</si>
  <si>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</si>
  <si>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</si>
  <si>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</si>
  <si>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</si>
  <si>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</si>
  <si>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</si>
  <si>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</si>
  <si>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</si>
  <si>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</si>
  <si>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</si>
  <si>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</si>
  <si>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</si>
  <si>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</si>
  <si>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</si>
  <si>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</si>
  <si>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</si>
  <si>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</si>
  <si>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</si>
  <si>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</si>
  <si>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</si>
  <si>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</si>
  <si>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</si>
  <si>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</si>
  <si>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</si>
  <si>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</si>
  <si>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</si>
  <si>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</si>
  <si>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</si>
  <si>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</si>
  <si>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</si>
  <si>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</si>
  <si>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</si>
  <si>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</si>
  <si>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</si>
  <si>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</si>
  <si>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</si>
  <si>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</si>
  <si>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</si>
  <si>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</si>
  <si>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</si>
  <si>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</si>
  <si>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</si>
  <si>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</si>
  <si>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</si>
  <si>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</si>
  <si>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</si>
  <si>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</si>
  <si>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</si>
  <si>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</si>
  <si>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</si>
  <si>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</si>
  <si>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</si>
  <si>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</si>
  <si>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</si>
  <si>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</si>
  <si>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</si>
  <si>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</si>
  <si>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</si>
  <si>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</si>
  <si>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</si>
  <si>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</si>
  <si>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</si>
  <si>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</si>
  <si>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</si>
  <si>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</si>
  <si>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</si>
  <si>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</si>
  <si>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</si>
  <si>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</si>
  <si>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</si>
  <si>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</si>
  <si>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</si>
  <si>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</si>
  <si>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</si>
  <si>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</si>
  <si>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</si>
  <si>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</si>
  <si>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</si>
  <si>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</si>
  <si>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</si>
  <si>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</si>
  <si>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</si>
  <si>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</si>
  <si>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</si>
  <si>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</si>
  <si>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</si>
  <si>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</si>
  <si>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</si>
  <si>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</si>
  <si>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</si>
  <si>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</si>
  <si>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</si>
  <si>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</si>
  <si>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</si>
  <si>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</si>
  <si>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</si>
  <si>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</si>
  <si>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</si>
  <si>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</si>
  <si>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</si>
  <si>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</si>
  <si>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</si>
  <si>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</si>
  <si>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</si>
  <si>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</si>
  <si>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</si>
  <si>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</si>
  <si>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</si>
  <si>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</si>
  <si>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</si>
  <si>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</si>
  <si>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</si>
  <si>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</si>
  <si>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</si>
  <si>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</si>
  <si>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</si>
  <si>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</si>
  <si>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</si>
  <si>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</si>
  <si>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</si>
  <si>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</si>
  <si>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</si>
  <si>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</si>
  <si>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</si>
  <si>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</si>
  <si>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</si>
  <si>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</si>
  <si>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</si>
  <si>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</si>
  <si>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</si>
  <si>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</si>
  <si>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</si>
  <si>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</si>
  <si>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</si>
  <si>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</si>
  <si>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</si>
  <si>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</si>
  <si>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</si>
  <si>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</si>
  <si>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</si>
  <si>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</si>
  <si>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</si>
  <si>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</si>
  <si>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</si>
  <si>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</si>
  <si>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</si>
  <si>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</si>
  <si>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</si>
  <si>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</si>
  <si>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</si>
  <si>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</si>
  <si>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</si>
  <si>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</si>
  <si>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</si>
  <si>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</si>
  <si>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</si>
  <si>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</si>
  <si>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</si>
  <si>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</si>
  <si>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</si>
  <si>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</si>
  <si>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</si>
  <si>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</si>
  <si>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</si>
  <si>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</si>
  <si>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</si>
  <si>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</si>
  <si>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</si>
  <si>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</si>
  <si>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</si>
  <si>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</si>
  <si>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</si>
  <si>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</si>
  <si>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</si>
  <si>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</si>
  <si>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</si>
  <si>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</si>
  <si>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</si>
  <si>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</si>
  <si>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</si>
  <si>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</si>
  <si>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</si>
  <si>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</si>
  <si>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</si>
  <si>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</si>
  <si>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</si>
  <si>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</si>
  <si>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</si>
  <si>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</si>
  <si>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</si>
  <si>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</si>
  <si>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</si>
  <si>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</si>
  <si>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</si>
  <si>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</si>
  <si>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</si>
  <si>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</si>
  <si>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</si>
  <si>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</si>
  <si>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</si>
  <si>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</si>
  <si>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</si>
  <si>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</si>
  <si>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</si>
  <si>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</si>
  <si>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</si>
  <si>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</si>
  <si>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</si>
  <si>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</si>
  <si>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</si>
  <si>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</si>
  <si>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</si>
  <si>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</si>
  <si>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</si>
  <si>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</si>
  <si>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</si>
  <si>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</si>
  <si>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</si>
  <si>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</si>
  <si>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</si>
  <si>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</si>
  <si>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</si>
  <si>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</si>
  <si>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</si>
  <si>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</si>
  <si>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</si>
  <si>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</si>
  <si>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</si>
  <si>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</si>
  <si>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</si>
  <si>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</si>
  <si>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</si>
  <si>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</si>
  <si>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</si>
  <si>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</si>
  <si>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</si>
  <si>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</si>
  <si>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</si>
  <si>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</si>
  <si>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</si>
  <si>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</si>
  <si>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</si>
  <si>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</si>
  <si>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</si>
  <si>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</si>
  <si>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</si>
  <si>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</si>
  <si>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</si>
  <si>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</si>
  <si>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</si>
  <si>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</si>
  <si>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</si>
  <si>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</si>
  <si>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</si>
  <si>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</si>
  <si>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</si>
  <si>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</si>
  <si>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</si>
  <si>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</si>
  <si>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</si>
  <si>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</si>
  <si>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</si>
  <si>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</si>
  <si>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</si>
  <si>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</si>
  <si>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</si>
  <si>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</si>
  <si>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</si>
  <si>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</si>
  <si>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</si>
  <si>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</si>
  <si>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</si>
  <si>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</si>
  <si>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</si>
  <si>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</si>
  <si>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</si>
  <si>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</si>
  <si>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</si>
  <si>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</si>
  <si>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</si>
  <si>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</si>
  <si>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</si>
  <si>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</si>
  <si>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</si>
  <si>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</si>
  <si>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</si>
  <si>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</si>
  <si>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</si>
  <si>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</si>
  <si>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</si>
  <si>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</si>
  <si>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</si>
  <si>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</si>
  <si>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</si>
  <si>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</si>
  <si>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</si>
  <si>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</si>
  <si>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</si>
  <si>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</si>
  <si>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</si>
  <si>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</si>
  <si>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</si>
  <si>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</si>
  <si>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</si>
  <si>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</si>
  <si>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</si>
  <si>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</si>
  <si>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</si>
  <si>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</si>
  <si>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</si>
  <si>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</si>
  <si>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</si>
  <si>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</si>
  <si>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</si>
  <si>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</si>
  <si>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</si>
  <si>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</si>
  <si>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</si>
  <si>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</si>
  <si>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</si>
  <si>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</si>
  <si>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</si>
  <si>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</si>
  <si>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</si>
  <si>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</si>
  <si>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</si>
  <si>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</si>
  <si>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</si>
  <si>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</si>
  <si>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</si>
  <si>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</si>
  <si>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</si>
  <si>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</si>
  <si>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</si>
  <si>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</si>
  <si>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</si>
  <si>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</si>
  <si>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</si>
  <si>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</si>
  <si>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</si>
  <si>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</si>
  <si>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</si>
  <si>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</si>
  <si>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</si>
  <si>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</si>
  <si>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</si>
  <si>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</si>
  <si>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</si>
  <si>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</si>
  <si>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</si>
  <si>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</si>
  <si>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</si>
  <si>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</si>
  <si>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</si>
  <si>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</si>
  <si>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</si>
  <si>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</si>
  <si>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</si>
  <si>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</si>
  <si>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</si>
  <si>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</si>
  <si>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</si>
  <si>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</si>
  <si>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</si>
  <si>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</si>
  <si>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</si>
  <si>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</si>
  <si>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</si>
  <si>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</si>
  <si>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</si>
  <si>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</si>
  <si>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</si>
  <si>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</si>
  <si>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</si>
  <si>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</si>
  <si>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</si>
  <si>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</si>
  <si>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</si>
  <si>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</si>
  <si>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</si>
  <si>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</si>
  <si>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</si>
  <si>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</si>
  <si>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</si>
  <si>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</si>
  <si>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</si>
  <si>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</si>
  <si>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</si>
  <si>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</si>
  <si>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</si>
  <si>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</si>
  <si>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</si>
  <si>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</si>
  <si>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</si>
  <si>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</si>
  <si>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</si>
  <si>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</si>
  <si>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</si>
  <si>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</si>
  <si>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</si>
  <si>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</si>
  <si>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</si>
  <si>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</si>
  <si>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</si>
  <si>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</si>
  <si>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</si>
  <si>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</si>
  <si>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</si>
  <si>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</si>
  <si>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</si>
  <si>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</si>
  <si>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</si>
  <si>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</si>
  <si>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</si>
  <si>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</si>
  <si>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</si>
  <si>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</si>
  <si>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</si>
  <si>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</si>
  <si>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</si>
  <si>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</si>
  <si>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</si>
  <si>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</si>
  <si>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</si>
  <si>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</si>
  <si>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</si>
  <si>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</si>
  <si>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</si>
  <si>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</si>
  <si>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</si>
  <si>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</si>
  <si>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</si>
  <si>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</si>
  <si>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</si>
  <si>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</si>
  <si>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</si>
  <si>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</si>
  <si>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</si>
  <si>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</si>
  <si>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</si>
  <si>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</si>
  <si>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</si>
  <si>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</si>
  <si>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</si>
  <si>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</si>
  <si>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</si>
  <si>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</si>
  <si>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</si>
  <si>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</si>
  <si>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</si>
  <si>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</si>
  <si>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</si>
  <si>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</si>
  <si>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</si>
  <si>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</si>
  <si>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</si>
  <si>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</si>
  <si>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</si>
  <si>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</si>
  <si>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</si>
  <si>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</si>
  <si>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</si>
  <si>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</si>
  <si>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</si>
  <si>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</si>
  <si>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</si>
  <si>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</si>
  <si>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</si>
  <si>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</si>
  <si>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</si>
  <si>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</si>
  <si>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</si>
  <si>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</si>
  <si>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</si>
  <si>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</si>
  <si>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</si>
  <si>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</si>
  <si>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</si>
  <si>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</si>
  <si>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</si>
  <si>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</si>
  <si>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</si>
  <si>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</si>
  <si>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</si>
  <si>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</si>
  <si>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</si>
  <si>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</si>
  <si>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</si>
  <si>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</si>
  <si>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</si>
  <si>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</si>
  <si>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</si>
  <si>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</si>
  <si>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</si>
  <si>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</si>
  <si>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</si>
  <si>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</si>
  <si>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</si>
  <si>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</si>
  <si>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</si>
  <si>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</si>
  <si>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</si>
  <si>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</si>
  <si>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</si>
  <si>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</si>
  <si>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</si>
  <si>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</si>
  <si>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</si>
  <si>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</si>
  <si>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</si>
  <si>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</si>
  <si>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</si>
  <si>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</si>
  <si>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</si>
  <si>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</si>
  <si>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</si>
  <si>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</si>
  <si>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</si>
  <si>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</si>
  <si>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</si>
  <si>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</si>
  <si>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</si>
  <si>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</si>
  <si>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</si>
  <si>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</si>
  <si>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</si>
  <si>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</si>
  <si>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</si>
  <si>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</si>
  <si>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</si>
  <si>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</si>
  <si>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</si>
  <si>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</si>
  <si>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</si>
  <si>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</si>
  <si>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</si>
  <si>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</si>
  <si>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</si>
  <si>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</si>
  <si>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</si>
  <si>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</si>
  <si>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</si>
  <si>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</si>
  <si>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</si>
  <si>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</si>
  <si>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</si>
  <si>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</si>
  <si>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</si>
  <si>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</si>
  <si>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</si>
  <si>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</si>
  <si>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</si>
  <si>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</si>
  <si>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</si>
  <si>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</si>
  <si>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</si>
  <si>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</si>
  <si>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</si>
  <si>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</si>
  <si>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</si>
  <si>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</si>
  <si>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</si>
  <si>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</si>
  <si>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</si>
  <si>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</si>
  <si>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</si>
  <si>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</si>
  <si>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</si>
  <si>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</si>
  <si>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</si>
  <si>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</si>
  <si>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</si>
  <si>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</si>
  <si>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</si>
  <si>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</si>
  <si>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</si>
  <si>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</si>
  <si>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</si>
  <si>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</si>
  <si>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</si>
  <si>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</si>
  <si>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</si>
  <si>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</si>
  <si>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</si>
  <si>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</si>
  <si>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</si>
  <si>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</si>
  <si>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</si>
  <si>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</si>
  <si>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</si>
  <si>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</si>
  <si>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</si>
  <si>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</si>
  <si>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</si>
  <si>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</si>
  <si>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</si>
  <si>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</si>
  <si>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</si>
  <si>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</si>
  <si>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</si>
  <si>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</si>
  <si>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</si>
  <si>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</si>
  <si>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</si>
  <si>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</si>
  <si>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</si>
  <si>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</si>
  <si>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</si>
  <si>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</si>
  <si>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</si>
  <si>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</si>
  <si>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</si>
  <si>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</si>
  <si>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</si>
  <si>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</si>
  <si>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</si>
  <si>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</si>
  <si>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</si>
  <si>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</si>
  <si>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</si>
  <si>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</si>
  <si>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</si>
  <si>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</si>
  <si>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</si>
  <si>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</si>
  <si>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</si>
  <si>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</si>
  <si>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</si>
  <si>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</si>
  <si>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</si>
  <si>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</si>
  <si>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</si>
  <si>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</si>
  <si>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</si>
  <si>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</si>
  <si>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</si>
  <si>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</si>
  <si>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</si>
  <si>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</si>
  <si>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</si>
  <si>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</si>
  <si>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</si>
  <si>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</si>
  <si>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</si>
  <si>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</si>
  <si>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</si>
  <si>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</si>
  <si>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</si>
  <si>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</si>
  <si>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</si>
  <si>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</si>
  <si>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</si>
  <si>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</si>
  <si>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</si>
  <si>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</si>
  <si>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</si>
  <si>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</si>
  <si>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</si>
  <si>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</si>
  <si>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</si>
  <si>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</si>
  <si>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</si>
  <si>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</si>
  <si>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</si>
  <si>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</si>
  <si>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</si>
  <si>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</si>
  <si>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</si>
  <si>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</si>
  <si>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</si>
  <si>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</si>
  <si>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</si>
  <si>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</si>
  <si>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</si>
  <si>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</si>
  <si>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</si>
  <si>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</si>
  <si>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</si>
  <si>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</si>
  <si>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</si>
  <si>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</si>
  <si>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</si>
  <si>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</si>
  <si>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</si>
  <si>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</si>
  <si>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</si>
  <si>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</si>
  <si>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</si>
  <si>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</si>
  <si>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</si>
  <si>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</si>
  <si>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</si>
  <si>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</si>
  <si>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</si>
  <si>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</si>
  <si>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</si>
  <si>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</si>
  <si>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</si>
  <si>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</si>
  <si>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</si>
  <si>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</si>
  <si>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</si>
  <si>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</si>
  <si>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</si>
  <si>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</si>
  <si>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</si>
  <si>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</si>
  <si>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</si>
  <si>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</si>
  <si>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</si>
  <si>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</si>
  <si>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</si>
  <si>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</si>
  <si>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</si>
  <si>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</si>
  <si>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</si>
  <si>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</si>
  <si>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</si>
  <si>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</si>
  <si>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</si>
  <si>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</si>
  <si>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</si>
  <si>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</si>
  <si>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</si>
  <si>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</si>
  <si>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</si>
  <si>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</si>
  <si>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</si>
  <si>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</si>
  <si>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</si>
  <si>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</si>
  <si>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</si>
  <si>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</si>
  <si>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</si>
  <si>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</si>
  <si>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</si>
  <si>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</si>
  <si>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</si>
  <si>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</si>
  <si>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</si>
  <si>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</si>
  <si>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</si>
  <si>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</si>
  <si>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</si>
  <si>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</si>
  <si>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</si>
  <si>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</si>
  <si>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</si>
  <si>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</si>
  <si>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</si>
  <si>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</si>
  <si>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</si>
  <si>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</si>
  <si>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</si>
  <si>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</si>
  <si>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</si>
  <si>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</si>
  <si>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</si>
  <si>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</si>
  <si>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</si>
  <si>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</si>
  <si>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</si>
  <si>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</si>
  <si>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</si>
  <si>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</si>
  <si>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</si>
  <si>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</si>
  <si>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</si>
  <si>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</si>
  <si>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</si>
  <si>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</si>
  <si>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</si>
  <si>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</si>
  <si>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</si>
  <si>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</si>
  <si>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</si>
  <si>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</si>
  <si>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</si>
  <si>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</si>
  <si>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</si>
  <si>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</si>
  <si>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</si>
  <si>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</si>
  <si>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</si>
  <si>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</si>
  <si>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</si>
  <si>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</si>
  <si>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</si>
  <si>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</si>
  <si>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</si>
  <si>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</si>
  <si>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</si>
  <si>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</si>
  <si>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</si>
  <si>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</si>
  <si>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</si>
  <si>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</si>
  <si>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</si>
  <si>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</si>
  <si>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</si>
  <si>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</si>
  <si>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</si>
  <si>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</si>
  <si>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</si>
  <si>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</si>
  <si>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</si>
  <si>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</si>
  <si>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</si>
  <si>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</si>
  <si>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</si>
  <si>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</si>
  <si>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</si>
  <si>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</si>
  <si>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</si>
  <si>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</si>
  <si>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</si>
  <si>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</si>
  <si>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</si>
  <si>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</si>
  <si>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</si>
  <si>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</si>
  <si>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</si>
  <si>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</si>
  <si>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</si>
  <si>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</si>
  <si>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</si>
  <si>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</si>
  <si>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</si>
  <si>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</si>
  <si>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</si>
  <si>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</si>
  <si>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</si>
  <si>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</si>
  <si>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</si>
  <si>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</si>
  <si>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</si>
  <si>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</si>
  <si>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</si>
  <si>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</si>
  <si>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</si>
  <si>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</si>
  <si>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</si>
  <si>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</si>
  <si>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</si>
  <si>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</si>
  <si>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</si>
  <si>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</si>
  <si>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</si>
  <si>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</si>
  <si>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</si>
  <si>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</si>
  <si>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</si>
  <si>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</si>
  <si>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</si>
  <si>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</si>
  <si>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</si>
  <si>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</si>
  <si>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</si>
  <si>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</si>
  <si>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</si>
  <si>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</si>
  <si>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</si>
  <si>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</si>
  <si>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</si>
  <si>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</si>
  <si>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</si>
  <si>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</si>
  <si>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</si>
  <si>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</si>
  <si>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</si>
  <si>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</si>
  <si>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</si>
  <si>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</si>
  <si>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</si>
  <si>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</si>
  <si>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</si>
  <si>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</si>
  <si>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</si>
  <si>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</si>
  <si>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</si>
  <si>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</si>
  <si>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</si>
  <si>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</si>
  <si>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</si>
  <si>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</si>
  <si>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</si>
  <si>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</si>
  <si>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</si>
  <si>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</si>
  <si>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</si>
  <si>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</si>
  <si>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</si>
  <si>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</si>
  <si>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</si>
  <si>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</si>
  <si>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</si>
  <si>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</si>
  <si>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</si>
  <si>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</si>
  <si>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</si>
  <si>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</si>
  <si>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</si>
  <si>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</si>
  <si>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</si>
  <si>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</si>
  <si>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</si>
  <si>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</si>
  <si>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</si>
  <si>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</si>
  <si>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</si>
  <si>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</si>
  <si>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</si>
  <si>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</si>
  <si>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</si>
  <si>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</si>
  <si>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</si>
  <si>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</si>
  <si>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</si>
  <si>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</si>
  <si>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</si>
  <si>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</si>
  <si>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</si>
  <si>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</si>
  <si>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</si>
  <si>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</si>
  <si>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</si>
  <si>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</si>
  <si>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</si>
  <si>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</si>
  <si>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</si>
  <si>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</si>
  <si>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</si>
  <si>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</si>
  <si>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</si>
  <si>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</si>
  <si>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</si>
  <si>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</si>
  <si>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</si>
  <si>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</si>
  <si>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</si>
  <si>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</si>
  <si>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</si>
  <si>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</si>
  <si>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</si>
  <si>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</si>
  <si>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</si>
  <si>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</si>
  <si>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</si>
  <si>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</si>
  <si>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</si>
  <si>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</si>
  <si>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</si>
  <si>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</si>
  <si>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</si>
  <si>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</si>
  <si>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</si>
  <si>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</si>
  <si>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</si>
  <si>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</si>
  <si>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</si>
  <si>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</si>
  <si>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</si>
  <si>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</si>
  <si>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</si>
  <si>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</si>
  <si>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</si>
  <si>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</si>
  <si>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</si>
  <si>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</si>
  <si>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</si>
  <si>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</si>
  <si>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</si>
  <si>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</si>
  <si>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</si>
  <si>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</si>
  <si>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</si>
  <si>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</si>
  <si>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</si>
  <si>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</si>
  <si>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</si>
  <si>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</si>
  <si>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</si>
  <si>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</si>
  <si>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</si>
  <si>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</si>
  <si>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</si>
  <si>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</si>
  <si>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</si>
  <si>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</si>
  <si>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</si>
  <si>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</si>
  <si>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</si>
  <si>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</si>
  <si>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</si>
  <si>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</si>
  <si>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</si>
  <si>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</si>
  <si>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</si>
  <si>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</si>
  <si>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</si>
  <si>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</si>
  <si>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</si>
  <si>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</si>
  <si>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</si>
  <si>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</si>
  <si>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</si>
  <si>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</si>
  <si>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</si>
  <si>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</si>
  <si>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</si>
  <si>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</si>
  <si>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</si>
  <si>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</si>
  <si>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</si>
  <si>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</si>
  <si>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</si>
  <si>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</si>
  <si>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</si>
  <si>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</si>
  <si>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</si>
  <si>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</si>
  <si>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</si>
  <si>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</si>
  <si>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</si>
  <si>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</si>
  <si>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</si>
  <si>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</si>
  <si>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</si>
  <si>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</si>
  <si>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</si>
  <si>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</si>
  <si>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</si>
  <si>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</si>
  <si>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</si>
  <si>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</si>
  <si>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</si>
  <si>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</si>
  <si>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</si>
  <si>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</si>
  <si>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</si>
  <si>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</si>
  <si>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</si>
  <si>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</si>
  <si>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</si>
  <si>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</si>
  <si>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</si>
  <si>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</si>
  <si>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</si>
  <si>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</si>
  <si>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</si>
  <si>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</si>
  <si>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</si>
  <si>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</si>
  <si>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</si>
  <si>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</si>
  <si>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</si>
  <si>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</si>
  <si>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</si>
  <si>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</si>
  <si>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</si>
  <si>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</si>
  <si>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</si>
  <si>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</si>
  <si>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</si>
  <si>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</si>
  <si>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</si>
  <si>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</si>
  <si>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</si>
  <si>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</si>
  <si>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</si>
  <si>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</si>
  <si>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</si>
  <si>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</si>
  <si>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</si>
  <si>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</si>
  <si>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</si>
  <si>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</si>
  <si>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</si>
  <si>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</si>
  <si>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</si>
  <si>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</si>
  <si>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</si>
  <si>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</si>
  <si>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</si>
  <si>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</si>
  <si>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</si>
  <si>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</si>
  <si>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</si>
  <si>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</si>
  <si>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</si>
  <si>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</si>
  <si>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</si>
  <si>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</si>
  <si>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</si>
  <si>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</si>
  <si>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</si>
  <si>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</si>
  <si>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</si>
  <si>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</si>
  <si>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</si>
  <si>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</si>
  <si>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</si>
  <si>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</si>
  <si>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</si>
  <si>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</si>
  <si>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</si>
  <si>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</si>
  <si>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</si>
  <si>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</si>
  <si>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</si>
  <si>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</si>
  <si>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</si>
  <si>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</si>
  <si>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</si>
  <si>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</si>
  <si>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</si>
  <si>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</si>
  <si>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</si>
  <si>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</si>
  <si>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</si>
  <si>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</si>
  <si>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</si>
  <si>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</si>
  <si>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</si>
  <si>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</si>
  <si>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</si>
  <si>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</si>
  <si>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</si>
  <si>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</si>
  <si>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</si>
  <si>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</si>
  <si>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</si>
  <si>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</si>
  <si>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</si>
  <si>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</si>
  <si>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</si>
  <si>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</si>
  <si>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</si>
  <si>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</si>
  <si>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</si>
  <si>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</si>
  <si>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</si>
  <si>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</si>
  <si>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</si>
  <si>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</si>
  <si>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</si>
  <si>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</si>
  <si>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</si>
  <si>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</si>
  <si>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</si>
  <si>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</si>
  <si>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</si>
  <si>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</si>
  <si>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</si>
  <si>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</si>
  <si>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</si>
  <si>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</si>
  <si>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</si>
  <si>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</si>
  <si>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</si>
  <si>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</si>
  <si>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</si>
  <si>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</si>
  <si>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</si>
  <si>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</si>
  <si>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</si>
  <si>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</si>
  <si>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</si>
  <si>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</si>
  <si>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</si>
  <si>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</si>
  <si>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</si>
  <si>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</si>
  <si>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</si>
  <si>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</si>
  <si>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</si>
  <si>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</si>
  <si>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</si>
  <si>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</si>
  <si>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</si>
  <si>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</si>
  <si>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</si>
  <si>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</si>
  <si>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</si>
  <si>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</si>
  <si>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</si>
  <si>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</si>
  <si>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</si>
  <si>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</si>
  <si>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</si>
  <si>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</si>
  <si>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</si>
  <si>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</si>
  <si>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</si>
  <si>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</si>
  <si>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</si>
  <si>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</si>
  <si>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</si>
  <si>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</si>
  <si>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</si>
  <si>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</si>
  <si>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</si>
  <si>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</si>
  <si>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</si>
  <si>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</si>
  <si>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</si>
  <si>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</si>
  <si>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</si>
  <si>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</si>
  <si>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</si>
  <si>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</si>
  <si>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</si>
  <si>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</si>
  <si>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</si>
  <si>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</si>
  <si>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</si>
  <si>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</si>
  <si>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</si>
  <si>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</si>
  <si>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</si>
  <si>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</si>
  <si>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</si>
  <si>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</si>
  <si>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</si>
  <si>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</si>
  <si>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</si>
  <si>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</si>
  <si>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</si>
  <si>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</si>
  <si>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</si>
  <si>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</si>
  <si>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</si>
  <si>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</si>
  <si>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</si>
  <si>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</si>
  <si>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</si>
  <si>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</si>
  <si>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</si>
  <si>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</si>
  <si>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</si>
  <si>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</si>
  <si>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</si>
  <si>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</si>
  <si>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</si>
  <si>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</si>
  <si>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</si>
  <si>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</si>
  <si>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</si>
  <si>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</si>
  <si>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</si>
  <si>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</si>
  <si>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</si>
  <si>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</si>
  <si>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</si>
  <si>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</si>
  <si>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</si>
  <si>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</si>
  <si>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</si>
  <si>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</si>
  <si>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</si>
  <si>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</si>
  <si>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</si>
  <si>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</si>
  <si>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</si>
  <si>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</si>
  <si>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</si>
  <si>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</si>
  <si>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</si>
  <si>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</si>
  <si>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</si>
  <si>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</si>
  <si>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</si>
  <si>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</si>
  <si>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</si>
  <si>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</si>
  <si>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</si>
  <si>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</si>
  <si>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</si>
  <si>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</si>
  <si>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</si>
  <si>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</si>
  <si>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</si>
  <si>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</si>
  <si>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</si>
  <si>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</si>
  <si>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</si>
  <si>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</si>
  <si>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</si>
  <si>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</si>
  <si>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</si>
  <si>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</si>
  <si>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</si>
  <si>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</si>
  <si>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</si>
  <si>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</si>
  <si>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</si>
  <si>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</si>
  <si>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</si>
  <si>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</si>
  <si>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</si>
  <si>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</si>
  <si>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</si>
  <si>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</si>
  <si>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</si>
  <si>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</si>
  <si>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</si>
  <si>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</si>
  <si>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</si>
  <si>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</si>
  <si>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</si>
  <si>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</si>
  <si>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</si>
  <si>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</si>
  <si>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</si>
  <si>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</si>
  <si>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</si>
  <si>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</si>
  <si>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</si>
  <si>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</si>
  <si>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</si>
  <si>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</si>
  <si>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</si>
  <si>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</si>
  <si>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</si>
  <si>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</si>
  <si>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</si>
  <si>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</si>
  <si>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</si>
  <si>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</si>
  <si>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</si>
  <si>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</si>
  <si>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</si>
  <si>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</si>
  <si>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</si>
  <si>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</si>
  <si>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</si>
  <si>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</si>
  <si>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</si>
  <si>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</si>
  <si>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</si>
  <si>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</si>
  <si>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</si>
  <si>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</si>
  <si>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</si>
  <si>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</si>
  <si>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</si>
  <si>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</si>
  <si>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</si>
  <si>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</si>
  <si>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</si>
  <si>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</si>
  <si>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</si>
  <si>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</si>
  <si>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</si>
  <si>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</si>
  <si>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</si>
  <si>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</si>
  <si>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</si>
  <si>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</si>
  <si>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</si>
  <si>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</si>
  <si>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</si>
  <si>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</si>
  <si>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</si>
  <si>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</si>
  <si>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</si>
  <si>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</si>
  <si>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</si>
  <si>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</si>
  <si>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</si>
  <si>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</si>
  <si>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</si>
  <si>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</si>
  <si>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</si>
  <si>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</si>
  <si>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</si>
  <si>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</si>
  <si>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</si>
  <si>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</si>
  <si>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</si>
  <si>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</si>
  <si>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</si>
  <si>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</si>
  <si>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</si>
  <si>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</si>
  <si>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</si>
  <si>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</si>
  <si>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</si>
  <si>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</si>
  <si>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</si>
  <si>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</si>
  <si>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</si>
  <si>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</si>
  <si>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</si>
  <si>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</si>
  <si>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</si>
  <si>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</si>
  <si>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</si>
  <si>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</si>
  <si>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</si>
  <si>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</si>
  <si>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</si>
  <si>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</si>
  <si>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</si>
  <si>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</si>
  <si>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</si>
  <si>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</si>
  <si>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</si>
  <si>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</si>
  <si>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</si>
  <si>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</si>
  <si>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</si>
  <si>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</si>
  <si>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</si>
  <si>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</si>
  <si>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</si>
  <si>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</si>
  <si>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</si>
  <si>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</si>
  <si>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</si>
  <si>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</si>
  <si>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</si>
  <si>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</si>
  <si>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</si>
  <si>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</si>
  <si>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</si>
  <si>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</si>
  <si>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</si>
  <si>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</si>
  <si>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</si>
  <si>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</si>
  <si>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</si>
  <si>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</si>
  <si>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</si>
  <si>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</si>
  <si>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</si>
  <si>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</si>
  <si>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</si>
  <si>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</si>
  <si>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</si>
  <si>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</si>
  <si>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</si>
  <si>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</si>
  <si>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</si>
  <si>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</si>
  <si>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</si>
  <si>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</si>
  <si>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</si>
  <si>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</si>
  <si>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</si>
  <si>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</si>
  <si>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</si>
  <si>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</si>
  <si>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</si>
  <si>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</si>
  <si>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</si>
  <si>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</si>
  <si>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</si>
  <si>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</si>
  <si>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</si>
  <si>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</si>
  <si>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</si>
  <si>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</si>
  <si>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</si>
  <si>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</si>
  <si>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</si>
  <si>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</si>
  <si>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</si>
  <si>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</si>
  <si>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</si>
  <si>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</si>
  <si>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</si>
  <si>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</si>
  <si>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</si>
  <si>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</si>
  <si>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</si>
  <si>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</si>
  <si>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</si>
  <si>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</si>
  <si>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</si>
  <si>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</si>
  <si>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</si>
  <si>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</si>
  <si>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</si>
  <si>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</si>
  <si>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</si>
  <si>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</si>
  <si>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</si>
  <si>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</si>
  <si>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</si>
  <si>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</si>
  <si>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</si>
  <si>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</si>
  <si>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</si>
  <si>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</si>
  <si>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</si>
  <si>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</si>
  <si>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</si>
  <si>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</si>
  <si>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</si>
  <si>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</si>
  <si>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</si>
  <si>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</si>
  <si>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</si>
  <si>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</si>
  <si>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</si>
  <si>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</si>
  <si>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</si>
  <si>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</si>
  <si>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</si>
  <si>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</si>
  <si>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</si>
  <si>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</si>
  <si>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</si>
  <si>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</si>
  <si>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</si>
  <si>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</si>
  <si>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</si>
  <si>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</si>
  <si>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</si>
  <si>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</si>
  <si>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</si>
  <si>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</si>
  <si>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</si>
  <si>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</si>
  <si>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</si>
  <si>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</si>
  <si>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</si>
  <si>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</si>
  <si>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</si>
  <si>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</si>
  <si>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</si>
  <si>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</si>
  <si>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</si>
  <si>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</si>
  <si>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</si>
  <si>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</si>
  <si>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</si>
  <si>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</si>
  <si>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</si>
  <si>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</si>
  <si>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</si>
  <si>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</si>
  <si>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</si>
  <si>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</si>
  <si>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</si>
  <si>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</si>
  <si>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</si>
  <si>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</si>
  <si>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</si>
  <si>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</si>
  <si>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</si>
  <si>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</si>
  <si>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</si>
  <si>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</si>
  <si>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</si>
  <si>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</si>
  <si>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</si>
  <si>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</si>
  <si>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</si>
  <si>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</si>
  <si>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</si>
  <si>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</si>
  <si>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</si>
  <si>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</si>
  <si>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</si>
  <si>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</si>
  <si>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</si>
  <si>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</si>
  <si>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</si>
  <si>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</si>
  <si>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</si>
  <si>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</si>
  <si>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</si>
  <si>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</si>
  <si>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</si>
  <si>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</si>
  <si>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</si>
  <si>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</si>
  <si>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</si>
  <si>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</si>
  <si>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</si>
  <si>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</si>
  <si>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</si>
  <si>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</si>
  <si>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</si>
  <si>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</si>
  <si>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</si>
  <si>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</si>
  <si>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</si>
  <si>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</si>
  <si>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</si>
  <si>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</si>
  <si>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</si>
  <si>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</si>
  <si>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</si>
  <si>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</si>
  <si>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</si>
  <si>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</si>
  <si>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</si>
  <si>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</si>
  <si>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</si>
  <si>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</si>
  <si>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</si>
  <si>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</si>
  <si>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</si>
  <si>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</si>
  <si>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</si>
  <si>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</si>
  <si>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</si>
  <si>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</si>
  <si>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</si>
  <si>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</si>
  <si>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</si>
  <si>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</si>
  <si>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</si>
  <si>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</si>
  <si>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</si>
  <si>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</si>
  <si>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</si>
  <si>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</si>
  <si>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</si>
  <si>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</si>
  <si>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</si>
  <si>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</si>
  <si>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</si>
  <si>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</si>
  <si>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</si>
  <si>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</si>
  <si>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</si>
  <si>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</si>
  <si>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</si>
  <si>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</si>
  <si>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</si>
  <si>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</si>
  <si>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</si>
  <si>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</si>
  <si>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</si>
  <si>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</si>
  <si>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</si>
  <si>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</si>
  <si>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</si>
  <si>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</si>
  <si>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</si>
  <si>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</si>
  <si>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</si>
  <si>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</si>
  <si>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</si>
  <si>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</si>
  <si>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</si>
  <si>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</si>
  <si>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</si>
  <si>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</si>
  <si>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</si>
  <si>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</si>
  <si>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</si>
  <si>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</si>
  <si>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</si>
  <si>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</si>
  <si>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</si>
  <si>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</si>
  <si>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</si>
  <si>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</si>
  <si>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</si>
  <si>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</si>
  <si>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</si>
  <si>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</si>
  <si>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</si>
  <si>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</si>
  <si>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</si>
  <si>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</si>
  <si>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</si>
  <si>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</si>
  <si>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</si>
  <si>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</si>
  <si>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</si>
  <si>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</si>
  <si>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</si>
  <si>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</si>
  <si>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</si>
  <si>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</si>
  <si>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</si>
  <si>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</si>
  <si>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</si>
  <si>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</si>
  <si>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</si>
  <si>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</si>
  <si>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</si>
  <si>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</si>
  <si>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</si>
  <si>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</si>
  <si>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</si>
  <si>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</si>
  <si>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</si>
  <si>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</si>
  <si>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</si>
  <si>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</si>
  <si>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</si>
  <si>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</si>
  <si>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</si>
  <si>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</si>
  <si>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</si>
  <si>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</si>
  <si>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</si>
  <si>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</si>
  <si>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</si>
  <si>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</si>
  <si>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</si>
  <si>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</si>
  <si>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</si>
  <si>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</si>
  <si>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</si>
  <si>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</si>
  <si>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</si>
  <si>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</si>
  <si>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</si>
  <si>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</si>
  <si>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</si>
  <si>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</si>
  <si>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</si>
  <si>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</si>
  <si>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</si>
  <si>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</si>
  <si>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</si>
  <si>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</si>
  <si>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</si>
  <si>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</si>
  <si>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</si>
  <si>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</si>
  <si>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</si>
  <si>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</si>
  <si>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</si>
  <si>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</si>
  <si>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</si>
  <si>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</si>
  <si>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</si>
  <si>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</si>
  <si>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</si>
  <si>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</si>
  <si>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</si>
  <si>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</si>
  <si>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</si>
  <si>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</si>
  <si>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</si>
  <si>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</si>
  <si>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</si>
  <si>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</si>
  <si>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</si>
  <si>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</si>
  <si>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</si>
  <si>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</si>
  <si>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</si>
  <si>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</si>
  <si>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</si>
  <si>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</si>
  <si>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</si>
  <si>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</si>
  <si>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</si>
  <si>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</si>
  <si>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</si>
  <si>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</si>
  <si>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</si>
  <si>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</si>
  <si>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</si>
  <si>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</si>
  <si>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</si>
  <si>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</si>
  <si>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</si>
  <si>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</si>
  <si>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</si>
  <si>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</si>
  <si>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</si>
  <si>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</si>
  <si>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</si>
  <si>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</si>
  <si>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</si>
  <si>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</si>
  <si>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</si>
  <si>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</si>
  <si>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</si>
  <si>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</si>
  <si>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</si>
  <si>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</si>
  <si>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</si>
  <si>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</si>
  <si>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</si>
  <si>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</si>
  <si>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</si>
  <si>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</si>
  <si>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</si>
  <si>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</si>
  <si>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</si>
  <si>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</si>
  <si>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</si>
  <si>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</si>
  <si>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</si>
  <si>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</si>
  <si>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</si>
  <si>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</si>
  <si>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</si>
  <si>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</si>
  <si>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</si>
  <si>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</si>
  <si>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</si>
  <si>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</si>
  <si>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</si>
  <si>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</si>
  <si>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</si>
  <si>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</si>
  <si>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</si>
  <si>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</si>
  <si>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</si>
  <si>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</si>
  <si>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</si>
  <si>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</si>
  <si>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</si>
  <si>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</si>
  <si>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</si>
  <si>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</si>
  <si>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</si>
  <si>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</si>
  <si>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</si>
  <si>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</si>
  <si>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</si>
  <si>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</si>
  <si>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</si>
  <si>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</si>
  <si>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</si>
  <si>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</si>
  <si>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</si>
  <si>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</si>
  <si>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</si>
  <si>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</si>
  <si>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</si>
  <si>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</si>
  <si>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</si>
  <si>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</si>
  <si>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</si>
  <si>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</si>
  <si>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</si>
  <si>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</si>
  <si>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</si>
  <si>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</si>
  <si>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</si>
  <si>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</si>
  <si>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</si>
  <si>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</si>
  <si>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</si>
  <si>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</si>
  <si>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</si>
  <si>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</si>
  <si>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</si>
  <si>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</si>
  <si>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</si>
  <si>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</si>
  <si>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</si>
  <si>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</si>
  <si>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</si>
  <si>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</si>
  <si>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</si>
  <si>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</si>
  <si>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</si>
  <si>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</si>
  <si>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</si>
  <si>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</si>
  <si>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</si>
  <si>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</si>
  <si>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</si>
  <si>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</si>
  <si>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</si>
  <si>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</si>
  <si>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</si>
  <si>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</si>
  <si>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</si>
  <si>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</si>
  <si>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</si>
  <si>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</si>
  <si>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</si>
  <si>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</si>
  <si>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</si>
  <si>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</si>
  <si>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</si>
  <si>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</si>
  <si>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</si>
  <si>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</si>
  <si>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</si>
  <si>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</si>
  <si>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</si>
  <si>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</si>
  <si>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</si>
  <si>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</si>
  <si>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</si>
  <si>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</si>
  <si>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</si>
  <si>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</si>
  <si>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</si>
  <si>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</si>
  <si>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</si>
  <si>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</si>
  <si>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</si>
  <si>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</si>
  <si>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</si>
  <si>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</si>
  <si>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</si>
  <si>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</si>
  <si>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</si>
  <si>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</si>
  <si>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</si>
  <si>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</si>
  <si>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</si>
  <si>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</si>
  <si>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</si>
  <si>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</si>
  <si>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</si>
  <si>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</si>
  <si>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</si>
  <si>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</si>
  <si>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</si>
  <si>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</si>
  <si>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</si>
  <si>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</si>
  <si>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</si>
  <si>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</si>
  <si>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</si>
  <si>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</si>
  <si>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</si>
  <si>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</si>
  <si>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</si>
  <si>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</si>
  <si>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</si>
  <si>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</si>
  <si>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</si>
  <si>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</si>
  <si>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</si>
  <si>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</si>
  <si>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</si>
  <si>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</si>
  <si>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</si>
  <si>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</si>
  <si>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</si>
  <si>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</si>
  <si>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</si>
  <si>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</si>
  <si>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</si>
  <si>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</si>
  <si>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</si>
  <si>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</si>
  <si>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</si>
  <si>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</si>
  <si>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</si>
  <si>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</si>
  <si>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</si>
  <si>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</si>
  <si>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</si>
  <si>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</si>
  <si>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</si>
  <si>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</si>
  <si>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</si>
  <si>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</si>
  <si>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</si>
  <si>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</si>
  <si>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</si>
  <si>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</si>
  <si>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</si>
  <si>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</si>
  <si>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</si>
  <si>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</si>
  <si>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</si>
  <si>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</si>
  <si>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</si>
  <si>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</si>
  <si>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</si>
  <si>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</si>
  <si>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</si>
  <si>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</si>
  <si>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</si>
  <si>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</si>
  <si>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</si>
  <si>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</si>
  <si>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</si>
  <si>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</si>
  <si>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</si>
  <si>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</si>
  <si>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</si>
  <si>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</si>
  <si>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</si>
  <si>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</si>
  <si>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</si>
  <si>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</si>
  <si>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</si>
  <si>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</si>
  <si>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</si>
  <si>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</si>
  <si>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</si>
  <si>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</si>
  <si>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</si>
  <si>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</si>
  <si>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</si>
  <si>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</si>
  <si>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</si>
  <si>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</si>
  <si>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</si>
  <si>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</si>
  <si>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</si>
  <si>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</si>
  <si>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</si>
  <si>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</si>
  <si>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</si>
  <si>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</si>
  <si>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</si>
  <si>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</si>
  <si>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</si>
  <si>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</si>
  <si>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</si>
  <si>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</si>
  <si>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</si>
  <si>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</si>
  <si>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</si>
  <si>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</si>
  <si>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</si>
  <si>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</si>
  <si>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</si>
  <si>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</si>
  <si>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</si>
  <si>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</si>
  <si>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</si>
  <si>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</si>
  <si>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</si>
  <si>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</si>
  <si>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</si>
  <si>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</si>
  <si>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</si>
  <si>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</si>
  <si>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</si>
  <si>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</si>
  <si>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</si>
  <si>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</si>
  <si>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</si>
  <si>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</si>
  <si>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</si>
  <si>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</si>
  <si>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</si>
  <si>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</si>
  <si>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</si>
  <si>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</si>
  <si>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</si>
  <si>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</si>
  <si>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</si>
  <si>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</si>
  <si>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</si>
  <si>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</si>
  <si>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</si>
  <si>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</si>
  <si>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</si>
  <si>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</si>
  <si>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</si>
  <si>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</si>
  <si>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</si>
  <si>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</si>
  <si>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</si>
  <si>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</si>
  <si>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</si>
  <si>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</si>
  <si>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</si>
  <si>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</si>
  <si>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</si>
  <si>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</si>
  <si>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</si>
  <si>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</si>
  <si>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</si>
  <si>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</si>
  <si>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</si>
  <si>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</si>
  <si>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</si>
  <si>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</si>
  <si>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</si>
  <si>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</si>
  <si>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</si>
  <si>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</si>
  <si>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</si>
  <si>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</si>
  <si>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</si>
  <si>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</si>
  <si>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</si>
  <si>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</si>
  <si>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</si>
  <si>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</si>
  <si>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</si>
  <si>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</si>
  <si>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</si>
  <si>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</si>
  <si>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</si>
  <si>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</si>
  <si>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</si>
  <si>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</si>
  <si>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</si>
  <si>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</si>
  <si>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</si>
  <si>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</si>
  <si>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</si>
  <si>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</si>
  <si>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</si>
  <si>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</si>
  <si>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</si>
  <si>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</si>
  <si>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</si>
  <si>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</si>
  <si>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</si>
  <si>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</si>
  <si>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</si>
  <si>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</si>
  <si>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</si>
  <si>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</si>
  <si>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</si>
  <si>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</si>
  <si>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</si>
  <si>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</si>
  <si>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</si>
  <si>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</si>
  <si>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</si>
  <si>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</si>
  <si>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</si>
  <si>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</si>
  <si>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</si>
  <si>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</si>
  <si>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</si>
  <si>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</si>
  <si>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</si>
  <si>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</si>
  <si>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</si>
  <si>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</si>
  <si>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</si>
  <si>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</si>
  <si>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</si>
  <si>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</si>
  <si>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</si>
  <si>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</si>
  <si>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</si>
  <si>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</si>
  <si>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</si>
  <si>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</si>
  <si>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</si>
  <si>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</si>
  <si>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</si>
  <si>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</si>
  <si>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</si>
  <si>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</si>
  <si>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</si>
  <si>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</si>
  <si>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</si>
  <si>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</si>
  <si>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</si>
  <si>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</si>
  <si>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</si>
  <si>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</si>
  <si>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</si>
  <si>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</si>
  <si>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</si>
  <si>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</si>
  <si>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</si>
  <si>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</si>
  <si>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</si>
  <si>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</si>
  <si>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</si>
  <si>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</si>
  <si>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</si>
  <si>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</si>
  <si>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</si>
  <si>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</si>
  <si>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</si>
  <si>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</si>
  <si>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</si>
  <si>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</si>
  <si>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</si>
  <si>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</si>
  <si>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</si>
  <si>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</si>
  <si>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</si>
  <si>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</si>
  <si>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</si>
  <si>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</si>
  <si>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</si>
  <si>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</si>
  <si>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</si>
  <si>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</si>
  <si>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</si>
  <si>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</si>
  <si>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</si>
  <si>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</si>
  <si>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</si>
  <si>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</si>
  <si>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</si>
  <si>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</si>
  <si>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</si>
  <si>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</si>
  <si>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</si>
  <si>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</si>
  <si>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</si>
  <si>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</si>
  <si>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</si>
  <si>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</si>
  <si>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</si>
  <si>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</si>
  <si>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</si>
  <si>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</si>
  <si>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</si>
  <si>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</si>
  <si>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</si>
  <si>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</si>
  <si>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</si>
  <si>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</si>
  <si>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</si>
  <si>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</si>
  <si>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</si>
  <si>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</si>
  <si>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</si>
  <si>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</si>
  <si>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</si>
  <si>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</si>
  <si>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</si>
  <si>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</si>
  <si>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</si>
  <si>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</si>
  <si>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</si>
  <si>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</si>
  <si>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</si>
  <si>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</si>
  <si>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</si>
  <si>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</si>
  <si>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</si>
  <si>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</si>
  <si>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</si>
  <si>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</si>
  <si>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</si>
  <si>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</si>
  <si>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</si>
  <si>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</si>
  <si>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</si>
  <si>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</si>
  <si>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</si>
  <si>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</si>
  <si>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</si>
  <si>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</si>
  <si>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</si>
  <si>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</si>
  <si>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</si>
  <si>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</si>
  <si>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</si>
  <si>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</si>
  <si>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</si>
  <si>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</si>
  <si>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</si>
  <si>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</si>
  <si>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</si>
  <si>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</si>
  <si>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</si>
  <si>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</si>
  <si>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</si>
  <si>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</si>
  <si>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</si>
  <si>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</si>
  <si>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</si>
  <si>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</si>
  <si>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</si>
  <si>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</si>
  <si>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</si>
  <si>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</si>
  <si>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</si>
  <si>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</si>
  <si>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</si>
  <si>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</si>
  <si>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</si>
  <si>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</si>
  <si>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</si>
  <si>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</si>
  <si>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</si>
  <si>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</si>
  <si>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</si>
  <si>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</si>
  <si>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</si>
  <si>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</si>
  <si>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</si>
  <si>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</si>
  <si>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</si>
  <si>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</si>
  <si>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</si>
  <si>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</si>
  <si>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</si>
  <si>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</si>
  <si>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</si>
  <si>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</si>
  <si>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</si>
  <si>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</si>
  <si>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</si>
  <si>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</si>
  <si>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</si>
  <si>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</si>
  <si>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</si>
  <si>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</si>
  <si>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</si>
  <si>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</si>
  <si>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</si>
  <si>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</si>
  <si>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</si>
  <si>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</si>
  <si>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</si>
  <si>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</si>
  <si>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</si>
  <si>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</si>
  <si>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</si>
  <si>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</si>
  <si>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</si>
  <si>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</si>
  <si>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</si>
  <si>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</si>
  <si>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</si>
  <si>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</si>
  <si>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</si>
  <si>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</si>
  <si>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</si>
  <si>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</si>
  <si>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</si>
  <si>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</si>
  <si>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</si>
  <si>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</si>
  <si>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</si>
  <si>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</si>
  <si>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</si>
  <si>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</si>
  <si>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</si>
  <si>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</si>
  <si>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</si>
  <si>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</si>
  <si>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</si>
  <si>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</si>
  <si>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</si>
  <si>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</si>
  <si>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</si>
  <si>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</si>
  <si>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</si>
  <si>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</si>
  <si>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</si>
  <si>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</si>
  <si>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</si>
  <si>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</si>
  <si>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</si>
  <si>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</si>
  <si>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</si>
  <si>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</si>
  <si>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</si>
  <si>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</si>
  <si>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</si>
  <si>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</si>
  <si>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</si>
  <si>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</si>
  <si>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</si>
  <si>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</si>
  <si>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</si>
  <si>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</si>
  <si>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</si>
  <si>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</si>
  <si>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</si>
  <si>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</si>
  <si>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</si>
  <si>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</si>
  <si>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</si>
  <si>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</si>
  <si>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</si>
  <si>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</si>
  <si>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</si>
  <si>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</si>
  <si>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</si>
  <si>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</si>
  <si>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</si>
  <si>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</si>
  <si>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</si>
  <si>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</si>
  <si>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</si>
  <si>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</si>
  <si>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</si>
  <si>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</si>
  <si>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</si>
  <si>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</si>
  <si>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</si>
  <si>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</si>
  <si>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</si>
  <si>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</si>
  <si>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</si>
  <si>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</si>
  <si>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</si>
  <si>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</si>
  <si>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</si>
  <si>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</si>
  <si>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</si>
  <si>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</si>
  <si>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</si>
  <si>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</si>
  <si>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</si>
  <si>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</si>
  <si>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</si>
  <si>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</si>
  <si>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</si>
  <si>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</si>
  <si>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</si>
  <si>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</si>
  <si>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</si>
  <si>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</si>
  <si>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</si>
  <si>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</si>
  <si>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</si>
  <si>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</si>
  <si>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</si>
  <si>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</si>
  <si>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</si>
  <si>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</si>
  <si>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</si>
  <si>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</si>
  <si>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</si>
  <si>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</si>
  <si>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</si>
  <si>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</si>
  <si>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</si>
  <si>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</si>
  <si>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</si>
  <si>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</si>
  <si>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</si>
  <si>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</si>
  <si>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</si>
  <si>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</si>
  <si>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</si>
  <si>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</si>
  <si>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</si>
  <si>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</si>
  <si>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</si>
  <si>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</si>
  <si>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</si>
  <si>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</si>
  <si>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</si>
  <si>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</si>
  <si>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</si>
  <si>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</si>
  <si>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</si>
  <si>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</si>
  <si>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</si>
  <si>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</si>
  <si>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</si>
  <si>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</si>
  <si>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</si>
  <si>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</si>
  <si>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</si>
  <si>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</si>
  <si>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</si>
  <si>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</si>
  <si>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</si>
  <si>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</si>
  <si>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</si>
  <si>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</si>
  <si>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</si>
  <si>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</si>
  <si>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</si>
  <si>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</si>
  <si>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</si>
  <si>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</si>
  <si>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</si>
  <si>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</si>
  <si>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</si>
  <si>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</si>
  <si>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</si>
  <si>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</si>
  <si>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</si>
  <si>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</si>
  <si>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</si>
  <si>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</si>
  <si>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</si>
  <si>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</si>
  <si>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</si>
  <si>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</si>
  <si>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</si>
  <si>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</si>
  <si>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</si>
  <si>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</si>
  <si>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</si>
  <si>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</si>
  <si>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</si>
  <si>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</si>
  <si>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</si>
  <si>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</si>
  <si>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</si>
  <si>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</si>
  <si>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</si>
  <si>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</si>
  <si>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</si>
  <si>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</si>
  <si>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</si>
  <si>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</si>
  <si>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</si>
  <si>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</si>
  <si>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</si>
  <si>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</si>
  <si>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</si>
  <si>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</si>
  <si>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</si>
  <si>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</si>
  <si>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</si>
  <si>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</si>
  <si>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</si>
  <si>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</si>
  <si>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</si>
  <si>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</si>
  <si>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</si>
  <si>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</si>
  <si>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</si>
  <si>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</si>
  <si>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</si>
  <si>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</si>
  <si>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</si>
  <si>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</si>
  <si>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</si>
  <si>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</si>
  <si>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</si>
  <si>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</si>
  <si>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</si>
  <si>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</si>
  <si>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</si>
  <si>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</si>
  <si>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</si>
  <si>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</si>
  <si>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</si>
  <si>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</si>
  <si>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</si>
  <si>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</si>
  <si>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</si>
  <si>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</si>
  <si>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</si>
  <si>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</si>
  <si>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</si>
  <si>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</si>
  <si>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</si>
  <si>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</si>
  <si>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</si>
  <si>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</si>
  <si>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</si>
  <si>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</si>
  <si>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</si>
  <si>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</si>
  <si>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</si>
  <si>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</si>
  <si>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</si>
  <si>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</si>
  <si>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</si>
  <si>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</si>
  <si>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</si>
  <si>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</si>
  <si>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</si>
  <si>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</si>
  <si>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</si>
  <si>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</si>
  <si>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</si>
  <si>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</si>
  <si>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</si>
  <si>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</si>
  <si>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</si>
  <si>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</si>
  <si>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</si>
  <si>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</si>
  <si>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</si>
  <si>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</si>
  <si>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</si>
  <si>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</si>
  <si>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</si>
  <si>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</si>
  <si>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</si>
  <si>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</si>
  <si>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</si>
  <si>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</si>
  <si>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</si>
  <si>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</si>
  <si>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</si>
  <si>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</si>
  <si>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</si>
  <si>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</si>
  <si>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</si>
  <si>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</si>
  <si>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</si>
  <si>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</si>
  <si>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</si>
  <si>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</si>
  <si>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</si>
  <si>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</si>
  <si>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</si>
  <si>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</si>
  <si>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</si>
  <si>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</si>
  <si>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</si>
  <si>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</si>
  <si>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</si>
  <si>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</si>
  <si>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</si>
  <si>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</si>
  <si>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</si>
  <si>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</si>
  <si>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</si>
  <si>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</si>
  <si>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</si>
  <si>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</si>
  <si>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</si>
  <si>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</si>
  <si>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</si>
  <si>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</si>
  <si>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</si>
  <si>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</si>
  <si>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</si>
  <si>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</si>
  <si>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</si>
  <si>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</si>
  <si>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</si>
  <si>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</si>
  <si>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</si>
  <si>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</si>
  <si>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</si>
  <si>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</si>
  <si>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</si>
  <si>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</si>
  <si>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</si>
  <si>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</si>
  <si>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</si>
  <si>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</si>
  <si>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</si>
  <si>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</si>
  <si>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</si>
  <si>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</si>
  <si>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</si>
  <si>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</si>
  <si>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</si>
  <si>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</si>
  <si>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</si>
  <si>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</si>
  <si>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</si>
  <si>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</si>
  <si>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</si>
  <si>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</si>
  <si>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</si>
  <si>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</si>
  <si>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</si>
  <si>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</si>
  <si>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</si>
  <si>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</si>
  <si>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</si>
  <si>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</si>
  <si>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</si>
  <si>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</si>
  <si>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</si>
  <si>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</si>
  <si>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</si>
  <si>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</si>
  <si>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</si>
  <si>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</si>
  <si>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</si>
  <si>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</si>
  <si>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</si>
  <si>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</si>
  <si>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</si>
  <si>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</si>
  <si>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</si>
  <si>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</si>
  <si>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</si>
  <si>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</si>
  <si>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</si>
  <si>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</si>
  <si>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</si>
  <si>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</si>
  <si>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</si>
  <si>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</si>
  <si>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</si>
  <si>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</si>
  <si>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</si>
  <si>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</si>
  <si>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</si>
  <si>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</si>
  <si>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</si>
  <si>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</si>
  <si>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</si>
  <si>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</si>
  <si>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</si>
  <si>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</si>
  <si>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</si>
  <si>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</si>
  <si>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</si>
  <si>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</si>
  <si>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</si>
  <si>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</si>
  <si>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</si>
  <si>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</si>
  <si>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</si>
  <si>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</si>
  <si>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</si>
  <si>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</si>
  <si>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</si>
  <si>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</si>
  <si>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</si>
  <si>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</si>
  <si>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</si>
  <si>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</si>
  <si>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</si>
  <si>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</si>
  <si>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</si>
  <si>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</si>
  <si>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</si>
  <si>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</si>
  <si>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</si>
  <si>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</si>
  <si>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</si>
  <si>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</si>
  <si>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</si>
  <si>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</si>
  <si>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</si>
  <si>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</si>
  <si>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</si>
  <si>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</si>
  <si>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</si>
  <si>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</si>
  <si>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</si>
  <si>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</si>
  <si>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</si>
  <si>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</si>
  <si>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</si>
  <si>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</si>
  <si>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</si>
  <si>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</si>
  <si>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</si>
  <si>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</si>
  <si>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</si>
  <si>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</si>
  <si>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</si>
  <si>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</si>
  <si>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</si>
  <si>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</si>
  <si>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</si>
  <si>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</si>
  <si>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</si>
  <si>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</si>
  <si>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</si>
  <si>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</si>
  <si>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</si>
  <si>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</si>
  <si>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</si>
  <si>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</si>
  <si>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</si>
  <si>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</si>
  <si>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</si>
  <si>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</si>
  <si>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</si>
  <si>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</si>
  <si>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</si>
  <si>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</si>
  <si>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</si>
  <si>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</si>
  <si>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</si>
  <si>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</si>
  <si>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</si>
  <si>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</si>
  <si>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</si>
  <si>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</si>
  <si>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</si>
  <si>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</si>
  <si>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</si>
  <si>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</si>
  <si>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</si>
  <si>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</si>
  <si>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</si>
  <si>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</si>
  <si>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</si>
  <si>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</si>
  <si>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</si>
  <si>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</si>
  <si>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</si>
  <si>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</si>
  <si>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</si>
  <si>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</si>
  <si>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</si>
  <si>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</si>
  <si>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</si>
  <si>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</si>
  <si>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</si>
  <si>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</si>
  <si>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</si>
  <si>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</si>
  <si>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</si>
  <si>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</si>
  <si>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</si>
  <si>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</si>
  <si>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</si>
  <si>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</si>
  <si>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</si>
  <si>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</si>
  <si>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</si>
  <si>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</si>
  <si>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</si>
  <si>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</si>
  <si>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</si>
  <si>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</si>
  <si>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</si>
  <si>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</si>
  <si>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</si>
  <si>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</si>
  <si>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</si>
  <si>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</si>
  <si>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</si>
  <si>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</si>
  <si>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</si>
  <si>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</si>
  <si>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</si>
  <si>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</si>
  <si>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</si>
  <si>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</si>
  <si>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</si>
  <si>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</si>
  <si>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</si>
  <si>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</si>
  <si>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</si>
  <si>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</si>
  <si>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</si>
  <si>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</si>
  <si>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</si>
  <si>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</si>
  <si>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</si>
  <si>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</si>
  <si>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</si>
  <si>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</si>
  <si>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</si>
  <si>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</si>
  <si>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</si>
  <si>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</si>
  <si>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</si>
  <si>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</si>
  <si>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</si>
  <si>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</si>
  <si>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</si>
  <si>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</si>
  <si>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</si>
  <si>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</si>
  <si>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</si>
  <si>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</si>
  <si>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</si>
  <si>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</si>
  <si>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</si>
  <si>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</si>
  <si>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</si>
  <si>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</si>
  <si>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</si>
  <si>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</si>
  <si>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</si>
  <si>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</si>
  <si>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</si>
  <si>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</si>
  <si>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</si>
  <si>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</si>
  <si>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</si>
  <si>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</si>
  <si>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</si>
  <si>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</si>
  <si>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</si>
  <si>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</si>
  <si>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</si>
  <si>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</si>
  <si>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</si>
  <si>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</si>
  <si>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</si>
  <si>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</si>
  <si>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</si>
  <si>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</si>
  <si>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</si>
  <si>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</si>
  <si>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</si>
  <si>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</si>
  <si>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</si>
  <si>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</si>
  <si>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</si>
  <si>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</si>
  <si>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</si>
  <si>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</si>
  <si>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</si>
  <si>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</si>
  <si>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</si>
  <si>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</si>
  <si>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</si>
  <si>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</si>
  <si>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</si>
  <si>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</si>
  <si>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</si>
  <si>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</si>
  <si>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</si>
  <si>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</si>
  <si>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</si>
  <si>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</si>
  <si>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</si>
  <si>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</si>
  <si>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</si>
  <si>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</si>
  <si>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</si>
  <si>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</si>
  <si>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</si>
  <si>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</si>
  <si>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</si>
  <si>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</si>
  <si>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</si>
  <si>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</si>
  <si>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</si>
  <si>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</si>
  <si>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</si>
  <si>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</si>
  <si>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</si>
  <si>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</si>
  <si>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</si>
  <si>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</si>
  <si>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</si>
  <si>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</si>
  <si>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</si>
  <si>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</si>
  <si>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</si>
  <si>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</si>
  <si>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</si>
  <si>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</si>
  <si>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</si>
  <si>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</si>
  <si>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</si>
  <si>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</si>
  <si>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</si>
  <si>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</si>
  <si>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</si>
  <si>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</si>
  <si>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</si>
  <si>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</si>
  <si>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</si>
  <si>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</si>
  <si>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</si>
  <si>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</si>
  <si>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</si>
  <si>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</si>
  <si>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</si>
  <si>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</si>
  <si>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</si>
  <si>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</si>
  <si>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</si>
  <si>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</si>
  <si>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</si>
  <si>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</si>
  <si>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</si>
  <si>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</si>
  <si>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</si>
  <si>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</si>
  <si>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</si>
  <si>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</si>
  <si>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</si>
  <si>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</si>
  <si>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</si>
  <si>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</si>
  <si>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</si>
  <si>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</si>
  <si>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</si>
  <si>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</si>
  <si>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</si>
  <si>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</si>
  <si>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</si>
  <si>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</si>
  <si>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</si>
  <si>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</si>
  <si>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</si>
  <si>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</si>
  <si>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</si>
  <si>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</si>
  <si>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</si>
  <si>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</si>
  <si>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</si>
  <si>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</si>
  <si>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</si>
  <si>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</si>
  <si>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</si>
  <si>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</si>
  <si>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</si>
  <si>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</si>
  <si>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</si>
  <si>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</si>
  <si>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</si>
  <si>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</si>
  <si>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</si>
  <si>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</si>
  <si>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</si>
  <si>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</si>
  <si>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</si>
  <si>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</si>
  <si>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</si>
  <si>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</si>
  <si>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</si>
  <si>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</si>
  <si>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</si>
  <si>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</si>
  <si>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</si>
  <si>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</si>
  <si>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</si>
  <si>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</si>
  <si>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</si>
  <si>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</si>
  <si>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</si>
  <si>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</si>
  <si>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</si>
  <si>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</si>
  <si>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</si>
  <si>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</si>
  <si>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</si>
  <si>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</si>
  <si>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</si>
  <si>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</si>
  <si>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</si>
  <si>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</si>
  <si>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</si>
  <si>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</si>
  <si>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</si>
  <si>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</si>
  <si>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</si>
  <si>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</si>
  <si>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</si>
  <si>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</si>
  <si>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</si>
  <si>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</si>
  <si>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</si>
  <si>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</si>
  <si>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</si>
  <si>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</si>
  <si>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</si>
  <si>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</si>
  <si>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</si>
  <si>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</si>
  <si>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</si>
  <si>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</si>
  <si>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</si>
  <si>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</si>
  <si>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</si>
  <si>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</si>
  <si>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</si>
  <si>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</si>
  <si>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</si>
  <si>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</si>
  <si>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</si>
  <si>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</si>
  <si>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</si>
  <si>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</si>
  <si>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</si>
  <si>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</si>
  <si>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</si>
  <si>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</si>
  <si>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</si>
  <si>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</si>
  <si>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</si>
  <si>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</si>
  <si>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</si>
  <si>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</si>
  <si>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</si>
  <si>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</si>
  <si>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</si>
  <si>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</si>
  <si>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</si>
  <si>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</si>
  <si>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</si>
  <si>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</si>
  <si>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</si>
  <si>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</si>
  <si>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</si>
  <si>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</si>
  <si>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</si>
  <si>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</si>
  <si>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</si>
  <si>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</si>
  <si>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</si>
  <si>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</si>
  <si>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</si>
  <si>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</si>
  <si>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</si>
  <si>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</si>
  <si>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</si>
  <si>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</si>
  <si>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</si>
  <si>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</si>
  <si>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</si>
  <si>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</si>
  <si>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</si>
  <si>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</si>
  <si>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</si>
  <si>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</si>
  <si>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</si>
  <si>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</si>
  <si>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</si>
  <si>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</si>
  <si>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</si>
  <si>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</si>
  <si>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</si>
  <si>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</si>
  <si>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</si>
  <si>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</si>
  <si>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</si>
  <si>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</si>
  <si>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</si>
  <si>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</si>
  <si>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</si>
  <si>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</si>
  <si>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</si>
  <si>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</si>
  <si>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</si>
  <si>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</si>
  <si>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</si>
  <si>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</si>
  <si>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</si>
  <si>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</si>
  <si>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</si>
  <si>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</si>
  <si>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</si>
  <si>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</si>
  <si>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</si>
  <si>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</si>
  <si>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</si>
  <si>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</si>
  <si>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</si>
  <si>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</si>
  <si>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</si>
  <si>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</si>
  <si>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</si>
  <si>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</si>
  <si>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</si>
  <si>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</si>
  <si>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</si>
  <si>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</si>
  <si>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</si>
  <si>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</si>
  <si>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</si>
  <si>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</si>
  <si>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</si>
  <si>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</si>
  <si>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</si>
  <si>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</si>
  <si>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</si>
  <si>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</si>
  <si>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</si>
  <si>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</si>
  <si>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</si>
  <si>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</si>
  <si>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</si>
  <si>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</si>
  <si>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</si>
  <si>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</si>
  <si>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</si>
  <si>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</si>
  <si>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</si>
  <si>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</si>
  <si>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</si>
  <si>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</si>
  <si>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</si>
  <si>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</si>
  <si>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</si>
  <si>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</si>
  <si>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</si>
  <si>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</si>
  <si>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</si>
  <si>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</si>
  <si>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</si>
  <si>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</si>
  <si>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</si>
  <si>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</si>
  <si>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</si>
  <si>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</si>
  <si>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</si>
  <si>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</si>
  <si>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</si>
  <si>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</si>
  <si>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</si>
  <si>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</si>
  <si>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</si>
  <si>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</si>
  <si>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</si>
  <si>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</si>
  <si>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</si>
  <si>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</si>
  <si>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</si>
  <si>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</si>
  <si>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</si>
  <si>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</si>
  <si>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</si>
  <si>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</si>
  <si>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</si>
  <si>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</si>
  <si>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</si>
  <si>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</si>
  <si>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</si>
  <si>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</si>
  <si>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</si>
  <si>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</si>
  <si>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</si>
  <si>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</si>
  <si>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</si>
  <si>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</si>
  <si>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</si>
  <si>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</si>
  <si>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</si>
  <si>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</si>
  <si>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</si>
  <si>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</si>
  <si>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</si>
  <si>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</si>
  <si>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</si>
  <si>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</si>
  <si>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</si>
  <si>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</si>
  <si>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</si>
  <si>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</si>
  <si>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</si>
  <si>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</si>
  <si>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</si>
  <si>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</si>
  <si>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</si>
  <si>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</si>
  <si>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</si>
  <si>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</si>
  <si>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</si>
  <si>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</si>
  <si>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</si>
  <si>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</si>
  <si>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</si>
  <si>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</si>
  <si>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</si>
  <si>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</si>
  <si>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</si>
  <si>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</si>
  <si>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</si>
  <si>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</si>
  <si>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</si>
  <si>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</si>
  <si>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</si>
  <si>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</si>
  <si>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</si>
  <si>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</si>
  <si>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</si>
  <si>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</si>
  <si>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</si>
  <si>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</si>
  <si>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</si>
  <si>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</si>
  <si>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</si>
  <si>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</si>
  <si>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</si>
  <si>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</si>
  <si>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</si>
  <si>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</si>
  <si>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</si>
  <si>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</si>
  <si>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</si>
  <si>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</si>
  <si>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</si>
  <si>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</si>
  <si>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</si>
  <si>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</si>
  <si>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</si>
  <si>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</si>
  <si>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</si>
  <si>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</si>
  <si>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</si>
  <si>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</si>
  <si>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</si>
  <si>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</si>
  <si>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</si>
  <si>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</si>
  <si>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</si>
  <si>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</si>
  <si>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</si>
  <si>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</si>
  <si>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</si>
  <si>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</si>
  <si>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</si>
  <si>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</si>
  <si>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</si>
  <si>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</si>
  <si>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</si>
  <si>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</si>
  <si>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</si>
  <si>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</si>
  <si>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</si>
  <si>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</si>
  <si>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</si>
  <si>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</si>
  <si>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</si>
  <si>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</si>
  <si>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</si>
  <si>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</si>
  <si>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</si>
  <si>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</si>
  <si>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</si>
  <si>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</si>
  <si>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</si>
  <si>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</si>
  <si>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</si>
  <si>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</si>
  <si>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</si>
  <si>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</si>
  <si>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</si>
  <si>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</si>
  <si>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</si>
  <si>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</si>
  <si>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</si>
  <si>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</si>
  <si>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</si>
  <si>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</si>
  <si>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</si>
  <si>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</si>
  <si>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</si>
  <si>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</si>
  <si>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</si>
  <si>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</si>
  <si>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</si>
  <si>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</si>
  <si>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</si>
  <si>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</si>
  <si>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</si>
  <si>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</si>
  <si>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</si>
  <si>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</si>
  <si>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</si>
  <si>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</si>
  <si>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</si>
  <si>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</si>
  <si>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</si>
  <si>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</si>
  <si>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</si>
  <si>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</si>
  <si>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</si>
  <si>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</si>
  <si>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</si>
  <si>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</si>
  <si>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</si>
  <si>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</si>
  <si>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</si>
  <si>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</si>
  <si>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</si>
  <si>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</si>
  <si>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</si>
  <si>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</si>
  <si>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</si>
  <si>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</si>
  <si>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</si>
  <si>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</si>
  <si>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</si>
  <si>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</si>
  <si>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</si>
  <si>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</si>
  <si>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</si>
  <si>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</si>
  <si>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</si>
  <si>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</si>
  <si>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</si>
  <si>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</si>
  <si>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</si>
  <si>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</si>
  <si>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</si>
  <si>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</si>
  <si>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</si>
  <si>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</si>
  <si>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</si>
  <si>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</si>
  <si>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</si>
  <si>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</si>
  <si>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</si>
  <si>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</si>
  <si>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</si>
  <si>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</si>
  <si>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</si>
  <si>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</si>
  <si>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</si>
  <si>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</si>
  <si>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</si>
  <si>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</si>
  <si>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</si>
  <si>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</si>
  <si>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</si>
  <si>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</si>
  <si>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</si>
  <si>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</si>
  <si>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</si>
  <si>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</si>
  <si>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</si>
  <si>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</si>
  <si>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</si>
  <si>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</si>
  <si>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</si>
  <si>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</si>
  <si>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</si>
  <si>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</si>
  <si>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</si>
  <si>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</si>
  <si>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</si>
  <si>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</si>
  <si>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</si>
  <si>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</si>
  <si>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</si>
  <si>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</si>
  <si>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</si>
  <si>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</si>
  <si>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</si>
  <si>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</si>
  <si>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</si>
  <si>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</si>
  <si>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</si>
  <si>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</si>
  <si>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</si>
  <si>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</si>
  <si>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</si>
  <si>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</si>
  <si>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</si>
  <si>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</si>
  <si>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</si>
  <si>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</si>
  <si>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</si>
  <si>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</si>
  <si>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</si>
  <si>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</si>
  <si>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</si>
  <si>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</si>
  <si>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</si>
  <si>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</si>
  <si>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</si>
  <si>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</si>
  <si>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</si>
  <si>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</si>
  <si>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</si>
  <si>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</si>
  <si>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</si>
  <si>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</si>
  <si>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</si>
  <si>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</si>
  <si>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</si>
  <si>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</si>
  <si>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</si>
  <si>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</si>
  <si>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</si>
  <si>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</si>
  <si>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</si>
  <si>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</si>
  <si>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</si>
  <si>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</si>
  <si>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</si>
  <si>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</si>
  <si>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</si>
  <si>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</si>
  <si>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</si>
  <si>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</si>
  <si>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</si>
  <si>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</si>
  <si>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</si>
  <si>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</si>
  <si>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</si>
  <si>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</si>
  <si>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</si>
  <si>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</si>
  <si>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</si>
  <si>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</si>
  <si>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</si>
  <si>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</si>
  <si>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</si>
  <si>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</si>
  <si>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</si>
  <si>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</si>
  <si>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</si>
  <si>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</si>
  <si>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</si>
  <si>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</si>
  <si>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</si>
  <si>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</si>
  <si>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</si>
  <si>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</si>
  <si>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</si>
  <si>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</si>
  <si>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</si>
  <si>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</si>
  <si>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</si>
  <si>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</si>
  <si>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</si>
  <si>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</si>
  <si>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</si>
  <si>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</si>
  <si>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</si>
  <si>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</si>
  <si>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</si>
  <si>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</si>
  <si>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</si>
  <si>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</si>
  <si>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</si>
  <si>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</si>
  <si>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</si>
  <si>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</si>
  <si>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</si>
  <si>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</si>
  <si>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</si>
  <si>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</si>
  <si>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</si>
  <si>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</si>
  <si>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</si>
  <si>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</si>
  <si>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</si>
  <si>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</si>
  <si>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</si>
  <si>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</si>
  <si>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</si>
  <si>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</si>
  <si>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</si>
  <si>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</si>
  <si>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</si>
  <si>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</si>
  <si>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</si>
  <si>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</si>
  <si>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</si>
  <si>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</si>
  <si>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</si>
  <si>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</si>
  <si>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</si>
  <si>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</si>
  <si>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</si>
  <si>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</si>
  <si>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</si>
  <si>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</si>
  <si>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</si>
  <si>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</si>
  <si>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</si>
  <si>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</si>
  <si>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</si>
  <si>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</si>
  <si>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</si>
  <si>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</si>
  <si>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</si>
  <si>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</si>
  <si>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</si>
  <si>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</si>
  <si>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</si>
  <si>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</si>
  <si>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</si>
  <si>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</si>
  <si>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</si>
  <si>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</si>
  <si>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</si>
  <si>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</si>
  <si>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</si>
  <si>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</si>
  <si>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</si>
  <si>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</si>
  <si>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</si>
  <si>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</si>
  <si>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</si>
  <si>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</si>
  <si>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</si>
  <si>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</si>
  <si>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</si>
  <si>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</si>
  <si>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</si>
  <si>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</si>
  <si>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</si>
  <si>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</si>
  <si>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</si>
  <si>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</si>
  <si>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</si>
  <si>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</si>
  <si>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</si>
  <si>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</si>
  <si>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</si>
  <si>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</si>
  <si>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</si>
  <si>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</si>
  <si>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</si>
  <si>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</si>
  <si>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</si>
  <si>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</si>
  <si>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</si>
  <si>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</si>
  <si>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</si>
  <si>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</si>
  <si>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</si>
  <si>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</si>
  <si>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</si>
  <si>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</si>
  <si>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</si>
  <si>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</si>
  <si>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</si>
  <si>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</si>
  <si>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</si>
  <si>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</si>
  <si>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</si>
  <si>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</si>
  <si>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</si>
  <si>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</si>
  <si>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</si>
  <si>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</si>
  <si>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</si>
  <si>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</si>
  <si>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</si>
  <si>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</si>
  <si>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</si>
  <si>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</si>
  <si>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</si>
  <si>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</si>
  <si>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</si>
  <si>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</si>
  <si>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</si>
  <si>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</si>
  <si>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</si>
  <si>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</si>
  <si>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</si>
  <si>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</si>
  <si>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</si>
  <si>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</si>
  <si>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</si>
  <si>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</si>
  <si>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</si>
  <si>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</si>
  <si>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</si>
  <si>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</si>
  <si>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</si>
  <si>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</si>
  <si>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</si>
  <si>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</si>
  <si>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</si>
  <si>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</si>
  <si>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</si>
  <si>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</si>
  <si>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</si>
  <si>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</si>
  <si>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</si>
  <si>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</si>
  <si>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</si>
  <si>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</si>
  <si>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</si>
  <si>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</si>
  <si>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</si>
  <si>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</si>
  <si>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</si>
  <si>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</si>
  <si>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</si>
  <si>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</si>
  <si>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</si>
  <si>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</si>
  <si>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</si>
  <si>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</si>
  <si>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</si>
  <si>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</si>
  <si>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</si>
  <si>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</si>
  <si>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</si>
  <si>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</si>
  <si>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</si>
  <si>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</si>
  <si>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</si>
  <si>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</si>
  <si>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</si>
  <si>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</si>
  <si>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</si>
  <si>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</si>
  <si>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</si>
  <si>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</si>
  <si>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</si>
  <si>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</si>
  <si>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</si>
  <si>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</si>
  <si>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</si>
  <si>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</si>
  <si>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</si>
  <si>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</si>
  <si>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</si>
  <si>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</si>
  <si>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</si>
  <si>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</si>
  <si>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</si>
  <si>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</si>
  <si>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</si>
  <si>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</si>
  <si>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</si>
  <si>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</si>
  <si>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</si>
  <si>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</si>
  <si>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</si>
  <si>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</si>
  <si>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</si>
  <si>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</si>
  <si>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</si>
  <si>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</si>
  <si>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</si>
  <si>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</si>
  <si>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</si>
  <si>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</si>
  <si>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</si>
  <si>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</si>
  <si>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</si>
  <si>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</si>
  <si>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</si>
  <si>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</si>
  <si>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</si>
  <si>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</si>
  <si>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</si>
  <si>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</si>
  <si>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</si>
  <si>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</si>
  <si>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</si>
  <si>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</si>
  <si>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</si>
  <si>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</si>
  <si>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</si>
  <si>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</si>
  <si>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</si>
  <si>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</si>
  <si>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</si>
  <si>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</si>
  <si>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</si>
  <si>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</si>
  <si>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</si>
  <si>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</si>
  <si>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</si>
  <si>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</si>
  <si>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</si>
  <si>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</si>
  <si>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</si>
  <si>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</si>
  <si>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</si>
  <si>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</si>
  <si>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</si>
  <si>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</si>
  <si>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</si>
  <si>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</si>
  <si>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</si>
  <si>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</si>
  <si>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</si>
  <si>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</si>
  <si>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</si>
  <si>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</si>
  <si>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</si>
  <si>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</si>
  <si>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</si>
  <si>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</si>
  <si>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</si>
  <si>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</si>
  <si>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</si>
  <si>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</si>
  <si>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</si>
  <si>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</si>
  <si>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</si>
  <si>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</si>
  <si>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</si>
  <si>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</si>
  <si>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</si>
  <si>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</si>
  <si>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</si>
  <si>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</si>
  <si>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</si>
  <si>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</si>
  <si>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</si>
  <si>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</si>
  <si>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</si>
  <si>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</si>
  <si>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</si>
  <si>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</si>
  <si>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</si>
  <si>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</si>
  <si>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</si>
  <si>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</si>
  <si>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</si>
  <si>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</si>
  <si>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</si>
  <si>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</si>
  <si>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</si>
  <si>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</si>
  <si>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</si>
  <si>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</si>
  <si>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</si>
  <si>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</si>
  <si>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</si>
  <si>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</si>
  <si>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</si>
  <si>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</si>
  <si>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</si>
  <si>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</si>
  <si>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</si>
  <si>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</si>
  <si>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</si>
  <si>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</si>
  <si>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</si>
  <si>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</si>
  <si>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</si>
  <si>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</si>
  <si>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</si>
  <si>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</si>
  <si>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</si>
  <si>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</si>
  <si>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</si>
  <si>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</si>
  <si>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</si>
  <si>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</si>
  <si>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</si>
  <si>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</si>
  <si>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</si>
  <si>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</si>
  <si>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</si>
  <si>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</si>
  <si>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</si>
  <si>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</si>
  <si>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</si>
  <si>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</si>
  <si>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</si>
  <si>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</si>
  <si>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</si>
  <si>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</si>
  <si>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</si>
  <si>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</si>
  <si>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</si>
  <si>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</si>
  <si>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</si>
  <si>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</si>
  <si>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</si>
  <si>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</si>
  <si>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</si>
  <si>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</si>
  <si>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</si>
  <si>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</si>
  <si>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</si>
  <si>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</si>
  <si>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</si>
  <si>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</si>
  <si>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</si>
  <si>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</si>
  <si>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</si>
  <si>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</si>
  <si>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</si>
  <si>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</si>
  <si>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</si>
  <si>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</si>
  <si>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</si>
  <si>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</si>
  <si>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</si>
  <si>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</si>
  <si>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</si>
  <si>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</si>
  <si>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</si>
  <si>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</si>
  <si>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</si>
  <si>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</si>
  <si>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</si>
  <si>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</si>
  <si>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</si>
  <si>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</si>
  <si>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</si>
  <si>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</si>
  <si>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</si>
  <si>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</si>
  <si>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</si>
  <si>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</si>
  <si>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</si>
  <si>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</si>
  <si>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</si>
  <si>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</si>
  <si>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</si>
  <si>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</si>
  <si>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</si>
  <si>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</si>
  <si>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</si>
  <si>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</si>
  <si>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</si>
  <si>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</si>
  <si>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</si>
  <si>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</si>
  <si>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</si>
  <si>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</si>
  <si>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</si>
  <si>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</si>
  <si>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</si>
  <si>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</si>
  <si>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</si>
  <si>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</si>
  <si>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</si>
  <si>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</si>
  <si>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</si>
  <si>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</si>
  <si>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</si>
  <si>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</si>
  <si>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</si>
  <si>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</si>
  <si>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</si>
  <si>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</si>
  <si>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</si>
  <si>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</si>
  <si>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</si>
  <si>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</si>
  <si>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</si>
  <si>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</si>
  <si>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</si>
  <si>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</si>
  <si>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</si>
  <si>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</si>
  <si>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</si>
  <si>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</si>
  <si>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</si>
  <si>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</si>
  <si>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</si>
  <si>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</si>
  <si>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</si>
  <si>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</si>
  <si>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</si>
  <si>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</si>
  <si>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</si>
  <si>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</si>
  <si>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</si>
  <si>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</si>
  <si>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</si>
  <si>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</si>
  <si>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</si>
  <si>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</si>
  <si>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</si>
  <si>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</si>
  <si>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</si>
  <si>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</si>
  <si>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</si>
  <si>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</si>
  <si>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</si>
  <si>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</si>
  <si>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</si>
  <si>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</si>
  <si>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</si>
  <si>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</si>
  <si>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</si>
  <si>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</si>
  <si>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</si>
  <si>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</si>
  <si>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</si>
  <si>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</si>
  <si>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</si>
  <si>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</si>
  <si>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</si>
  <si>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</si>
  <si>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</si>
  <si>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</si>
  <si>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</si>
  <si>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</si>
  <si>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</si>
  <si>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</si>
  <si>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</si>
  <si>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</si>
  <si>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</si>
  <si>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</si>
  <si>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</si>
  <si>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</si>
  <si>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</si>
  <si>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</si>
  <si>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</si>
  <si>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</si>
  <si>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</si>
  <si>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</si>
  <si>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</si>
  <si>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</si>
  <si>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</si>
  <si>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</si>
  <si>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</si>
  <si>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</si>
  <si>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</si>
  <si>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</si>
  <si>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</si>
  <si>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</si>
  <si>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</si>
  <si>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</si>
  <si>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</si>
  <si>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</si>
  <si>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</si>
  <si>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</si>
  <si>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</si>
  <si>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</si>
  <si>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</si>
  <si>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</si>
  <si>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</si>
  <si>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</si>
  <si>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</si>
  <si>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</si>
  <si>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</si>
  <si>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</si>
  <si>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</si>
  <si>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</si>
  <si>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</si>
  <si>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</si>
  <si>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</si>
  <si>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</si>
  <si>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</si>
  <si>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</si>
  <si>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</si>
  <si>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</si>
  <si>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</si>
  <si>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</si>
  <si>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</si>
  <si>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</si>
  <si>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</si>
  <si>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</si>
  <si>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</si>
  <si>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</si>
  <si>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</si>
  <si>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</si>
  <si>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</si>
  <si>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</si>
  <si>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</si>
  <si>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</si>
  <si>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</si>
  <si>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</si>
  <si>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</si>
  <si>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</si>
  <si>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</si>
  <si>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</si>
  <si>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</si>
  <si>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</si>
  <si>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</si>
  <si>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</si>
  <si>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</si>
  <si>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</si>
  <si>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</si>
  <si>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</si>
  <si>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</si>
  <si>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</si>
  <si>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</si>
  <si>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</si>
  <si>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</si>
  <si>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</si>
  <si>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</si>
  <si>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</si>
  <si>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</si>
  <si>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</si>
  <si>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</si>
  <si>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</si>
  <si>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</si>
  <si>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</si>
  <si>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</si>
  <si>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</si>
  <si>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</si>
  <si>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</si>
  <si>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</si>
  <si>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</si>
  <si>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</si>
  <si>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</si>
  <si>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</si>
  <si>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</si>
  <si>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</si>
  <si>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</si>
  <si>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</si>
  <si>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</si>
  <si>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</si>
  <si>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</si>
  <si>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</si>
  <si>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</si>
  <si>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</si>
  <si>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</si>
  <si>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</si>
  <si>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</si>
  <si>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</si>
  <si>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</si>
  <si>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</si>
  <si>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</si>
  <si>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</si>
  <si>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</si>
  <si>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</si>
  <si>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</si>
  <si>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</si>
  <si>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</si>
  <si>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</si>
  <si>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</si>
  <si>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</si>
  <si>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</si>
  <si>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</si>
  <si>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</si>
  <si>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</si>
  <si>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</si>
  <si>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</si>
  <si>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</si>
  <si>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</si>
  <si>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</si>
  <si>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</si>
  <si>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</si>
  <si>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</si>
  <si>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</si>
  <si>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</si>
  <si>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</si>
  <si>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</si>
  <si>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</si>
  <si>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</si>
  <si>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</si>
  <si>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</si>
  <si>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</si>
  <si>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</si>
  <si>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</si>
  <si>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</si>
  <si>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</si>
  <si>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</si>
  <si>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</si>
  <si>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</si>
  <si>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</si>
  <si>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</si>
  <si>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</si>
  <si>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</si>
  <si>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</si>
  <si>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</si>
  <si>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</si>
  <si>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</si>
  <si>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</si>
  <si>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</si>
  <si>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</si>
  <si>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</si>
  <si>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</si>
  <si>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</si>
  <si>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</si>
  <si>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</si>
  <si>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</si>
  <si>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</si>
  <si>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</si>
  <si>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</si>
  <si>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</si>
  <si>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</si>
  <si>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</si>
  <si>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</si>
  <si>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</si>
  <si>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</si>
  <si>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</si>
  <si>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</si>
  <si>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</si>
  <si>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</si>
  <si>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</si>
  <si>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</si>
  <si>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</si>
  <si>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</si>
  <si>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</si>
  <si>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</si>
  <si>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</si>
  <si>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</si>
  <si>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</si>
  <si>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</si>
  <si>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</si>
  <si>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</si>
  <si>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</si>
  <si>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</si>
  <si>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</si>
  <si>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</si>
  <si>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</si>
  <si>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</si>
  <si>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</si>
  <si>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</si>
  <si>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</si>
  <si>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</si>
  <si>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</si>
  <si>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</si>
  <si>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</si>
  <si>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</si>
  <si>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</si>
  <si>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</si>
  <si>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</si>
  <si>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</si>
  <si>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</si>
  <si>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</si>
  <si>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</si>
  <si>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</si>
  <si>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</si>
  <si>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</si>
  <si>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</si>
  <si>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</si>
  <si>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</si>
  <si>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</si>
  <si>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</si>
  <si>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</si>
  <si>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</si>
  <si>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</si>
  <si>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</si>
  <si>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</si>
  <si>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</si>
  <si>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</si>
  <si>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</si>
  <si>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</si>
  <si>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</si>
  <si>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</si>
  <si>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</si>
  <si>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</si>
  <si>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</si>
  <si>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</si>
  <si>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</si>
  <si>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</si>
  <si>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</si>
  <si>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</si>
  <si>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</si>
  <si>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</si>
  <si>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</si>
  <si>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</si>
  <si>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</si>
  <si>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</si>
  <si>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</si>
  <si>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</si>
  <si>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</si>
  <si>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</si>
  <si>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</si>
  <si>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</si>
  <si>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</si>
  <si>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</si>
  <si>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</si>
  <si>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</si>
  <si>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</si>
  <si>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</si>
  <si>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</si>
  <si>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</si>
  <si>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</si>
  <si>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</si>
  <si>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</si>
  <si>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</si>
  <si>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</si>
  <si>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</si>
  <si>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</si>
  <si>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</si>
  <si>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</si>
  <si>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</si>
  <si>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</si>
  <si>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</si>
  <si>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</si>
  <si>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</si>
  <si>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</si>
  <si>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</si>
  <si>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</si>
  <si>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</si>
  <si>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</si>
  <si>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</si>
  <si>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</si>
  <si>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</si>
  <si>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</si>
  <si>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</si>
  <si>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</si>
  <si>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</si>
  <si>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</si>
  <si>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</si>
  <si>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</si>
  <si>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</si>
  <si>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</si>
  <si>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</si>
  <si>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</si>
  <si>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</si>
  <si>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</si>
  <si>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</si>
  <si>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</si>
  <si>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</si>
  <si>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</si>
  <si>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</si>
  <si>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</si>
  <si>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</si>
  <si>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</si>
  <si>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</si>
  <si>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</si>
  <si>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</si>
  <si>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</si>
  <si>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</si>
  <si>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</si>
  <si>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</si>
  <si>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</si>
  <si>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</si>
  <si>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</si>
  <si>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</si>
  <si>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</si>
  <si>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</si>
  <si>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</si>
  <si>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</si>
  <si>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</si>
  <si>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</si>
  <si>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</si>
  <si>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</si>
  <si>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</si>
  <si>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</si>
  <si>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</si>
  <si>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</si>
  <si>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</si>
  <si>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</si>
  <si>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</si>
  <si>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</si>
  <si>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</si>
  <si>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</si>
  <si>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</si>
  <si>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</si>
  <si>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</si>
  <si>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</si>
  <si>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</si>
  <si>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</si>
  <si>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</si>
  <si>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</si>
  <si>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</si>
  <si>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</si>
  <si>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</si>
  <si>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</si>
  <si>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</si>
  <si>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</si>
  <si>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</si>
  <si>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</si>
  <si>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</si>
  <si>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</si>
  <si>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</si>
  <si>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</si>
  <si>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</si>
  <si>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</si>
  <si>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</si>
  <si>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</si>
  <si>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</si>
  <si>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</si>
  <si>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</si>
  <si>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</si>
  <si>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</si>
  <si>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</si>
  <si>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</si>
  <si>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</si>
  <si>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</si>
  <si>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</si>
  <si>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</si>
  <si>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</si>
  <si>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</si>
  <si>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</si>
  <si>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</si>
  <si>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</si>
  <si>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</si>
  <si>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</si>
  <si>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</si>
  <si>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</si>
  <si>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</si>
  <si>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</si>
  <si>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</si>
  <si>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</si>
  <si>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</si>
  <si>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</si>
  <si>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</si>
  <si>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</si>
  <si>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</si>
  <si>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</si>
  <si>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</si>
  <si>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</si>
  <si>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</si>
  <si>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</si>
  <si>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</si>
  <si>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</si>
  <si>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</si>
  <si>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</si>
  <si>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</si>
  <si>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</si>
  <si>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</si>
  <si>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</si>
  <si>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</si>
  <si>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</si>
  <si>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</si>
  <si>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</si>
  <si>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</si>
  <si>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</si>
  <si>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</si>
  <si>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</si>
  <si>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</si>
  <si>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</si>
  <si>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</si>
  <si>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</si>
  <si>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</si>
  <si>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</si>
  <si>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</si>
  <si>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</si>
  <si>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</si>
  <si>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</si>
  <si>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</si>
  <si>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</si>
  <si>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</si>
  <si>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</si>
  <si>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</si>
  <si>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</si>
  <si>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</si>
  <si>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</si>
  <si>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</si>
  <si>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</si>
  <si>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</si>
  <si>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</si>
  <si>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</si>
  <si>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</si>
  <si>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</si>
  <si>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</si>
  <si>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</si>
  <si>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</si>
  <si>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</si>
  <si>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</si>
  <si>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</si>
  <si>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</si>
  <si>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</si>
  <si>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</si>
  <si>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</si>
  <si>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</si>
  <si>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</si>
  <si>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</si>
  <si>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</si>
  <si>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</si>
  <si>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</si>
  <si>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</si>
  <si>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</si>
  <si>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</si>
  <si>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</si>
  <si>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</si>
  <si>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</si>
  <si>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</si>
  <si>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</si>
  <si>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</si>
  <si>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</si>
  <si>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</si>
  <si>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</si>
  <si>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</si>
  <si>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</si>
  <si>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</si>
  <si>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</si>
  <si>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</si>
  <si>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</si>
  <si>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</si>
  <si>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</si>
  <si>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</si>
  <si>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</si>
  <si>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</si>
  <si>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</si>
  <si>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</si>
  <si>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</si>
  <si>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</si>
  <si>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</si>
  <si>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</si>
  <si>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</si>
  <si>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</si>
  <si>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</si>
  <si>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</si>
  <si>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</si>
  <si>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</si>
  <si>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</si>
  <si>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</si>
  <si>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</si>
  <si>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</si>
  <si>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</si>
  <si>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</si>
  <si>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</si>
  <si>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</si>
  <si>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</si>
  <si>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</si>
  <si>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</si>
  <si>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</si>
  <si>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</si>
  <si>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</si>
  <si>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</si>
  <si>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</si>
  <si>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</si>
  <si>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</si>
  <si>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</si>
  <si>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</si>
  <si>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</si>
  <si>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</si>
  <si>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</si>
  <si>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</si>
  <si>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</si>
  <si>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</si>
  <si>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</si>
  <si>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</si>
  <si>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</si>
  <si>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</si>
  <si>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</si>
  <si>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</si>
  <si>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</si>
  <si>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</si>
  <si>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</si>
  <si>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</si>
  <si>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</si>
  <si>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</si>
  <si>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</si>
  <si>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</si>
  <si>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</si>
  <si>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</si>
  <si>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</si>
  <si>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</si>
  <si>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</si>
  <si>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</si>
  <si>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</si>
  <si>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</si>
  <si>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</si>
  <si>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</si>
  <si>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</si>
  <si>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</si>
  <si>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</si>
  <si>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</si>
  <si>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</si>
  <si>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</si>
  <si>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</si>
  <si>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</si>
  <si>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</si>
  <si>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</si>
  <si>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</si>
  <si>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</si>
  <si>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</si>
  <si>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</si>
  <si>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</si>
  <si>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</si>
  <si>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</si>
  <si>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</si>
  <si>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</si>
  <si>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</si>
  <si>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</si>
  <si>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</si>
  <si>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</si>
  <si>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</si>
  <si>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</si>
  <si>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</si>
  <si>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</si>
  <si>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</si>
  <si>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</si>
  <si>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</si>
  <si>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</si>
  <si>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</si>
  <si>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</si>
  <si>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</si>
  <si>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</si>
  <si>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</si>
  <si>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</si>
  <si>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</si>
  <si>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</si>
  <si>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</si>
  <si>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</si>
  <si>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</si>
  <si>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</si>
  <si>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</si>
  <si>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</si>
  <si>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</si>
  <si>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</si>
  <si>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</si>
  <si>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</si>
  <si>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</si>
  <si>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</si>
  <si>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</si>
  <si>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</si>
  <si>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</si>
  <si>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</si>
  <si>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</si>
  <si>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</si>
  <si>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</si>
  <si>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</si>
  <si>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</si>
  <si>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</si>
  <si>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</si>
  <si>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</si>
  <si>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</si>
  <si>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</si>
  <si>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</si>
  <si>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</si>
  <si>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</si>
  <si>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</si>
  <si>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</si>
  <si>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</si>
  <si>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</si>
  <si>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</si>
  <si>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</si>
  <si>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</si>
  <si>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</si>
  <si>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</si>
  <si>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</si>
  <si>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</si>
  <si>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</si>
  <si>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</si>
  <si>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</si>
  <si>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</si>
  <si>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</si>
  <si>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</si>
  <si>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</si>
  <si>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</si>
  <si>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</si>
  <si>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</si>
  <si>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</si>
  <si>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</si>
  <si>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</si>
  <si>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</si>
  <si>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</si>
  <si>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</si>
  <si>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</si>
  <si>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</si>
  <si>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</si>
  <si>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</si>
  <si>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</si>
  <si>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</si>
  <si>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</si>
  <si>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</si>
  <si>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</si>
  <si>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</si>
  <si>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</si>
  <si>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</si>
  <si>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</si>
  <si>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</si>
  <si>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</si>
  <si>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</si>
  <si>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</si>
  <si>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</si>
  <si>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</si>
  <si>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</si>
  <si>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</si>
  <si>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</si>
  <si>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</si>
  <si>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</si>
  <si>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</si>
  <si>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</si>
  <si>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</si>
  <si>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</si>
  <si>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</si>
  <si>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</si>
  <si>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</si>
  <si>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</si>
  <si>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</si>
  <si>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</si>
  <si>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</si>
  <si>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</si>
  <si>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</si>
  <si>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</si>
  <si>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</si>
  <si>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</si>
  <si>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</si>
  <si>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</si>
  <si>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</si>
  <si>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</si>
  <si>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</si>
  <si>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</si>
  <si>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</si>
  <si>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</si>
  <si>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</si>
  <si>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</si>
  <si>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</si>
  <si>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</si>
  <si>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</si>
  <si>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</si>
  <si>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</si>
  <si>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</si>
  <si>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</si>
  <si>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</si>
  <si>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</si>
  <si>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</si>
  <si>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</si>
  <si>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</si>
  <si>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</si>
  <si>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</si>
  <si>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</si>
  <si>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</si>
  <si>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</si>
  <si>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</si>
  <si>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</si>
  <si>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</si>
  <si>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</si>
  <si>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</si>
  <si>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</si>
  <si>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</si>
  <si>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</si>
  <si>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</si>
  <si>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</si>
  <si>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</si>
  <si>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</si>
  <si>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</si>
  <si>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</si>
  <si>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</si>
  <si>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</si>
  <si>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</si>
  <si>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</si>
  <si>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</si>
  <si>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</si>
  <si>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</si>
  <si>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</si>
  <si>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</si>
  <si>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</si>
  <si>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</si>
  <si>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</si>
  <si>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</si>
  <si>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</si>
  <si>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</si>
  <si>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</si>
  <si>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</si>
  <si>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</si>
  <si>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</si>
  <si>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</si>
  <si>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</si>
  <si>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</si>
  <si>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</si>
  <si>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</si>
  <si>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</si>
  <si>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</si>
  <si>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</si>
  <si>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</si>
  <si>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</si>
  <si>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</si>
  <si>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</si>
  <si>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</si>
  <si>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</si>
  <si>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</si>
  <si>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</si>
  <si>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</si>
  <si>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</si>
  <si>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</si>
  <si>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</si>
  <si>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</si>
  <si>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</si>
  <si>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</si>
  <si>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</si>
  <si>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</si>
  <si>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</si>
  <si>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</si>
  <si>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</si>
  <si>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</si>
  <si>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</si>
  <si>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</si>
  <si>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</si>
  <si>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</si>
  <si>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</si>
  <si>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</si>
  <si>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</si>
  <si>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</si>
  <si>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</si>
  <si>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</si>
  <si>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</si>
  <si>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</si>
  <si>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</si>
  <si>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</si>
  <si>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</si>
  <si>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</si>
  <si>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</si>
  <si>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</si>
  <si>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</si>
  <si>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</si>
  <si>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</si>
  <si>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</si>
  <si>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</si>
  <si>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</si>
  <si>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</si>
  <si>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</si>
  <si>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</si>
  <si>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</si>
  <si>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</si>
  <si>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</si>
  <si>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</si>
  <si>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</si>
  <si>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</si>
  <si>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</si>
  <si>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</si>
  <si>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</si>
  <si>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</si>
  <si>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</si>
  <si>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</si>
  <si>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</si>
  <si>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</si>
  <si>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</si>
  <si>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</si>
  <si>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</si>
  <si>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</si>
  <si>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</si>
  <si>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</si>
  <si>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</si>
  <si>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</si>
  <si>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</si>
  <si>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</si>
  <si>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</si>
  <si>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</si>
  <si>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</si>
  <si>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</si>
  <si>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</si>
  <si>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</si>
  <si>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</si>
  <si>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</si>
  <si>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</si>
  <si>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</si>
  <si>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</si>
  <si>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</si>
  <si>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</si>
  <si>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</si>
  <si>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</si>
  <si>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</si>
  <si>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</si>
  <si>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</si>
  <si>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</si>
  <si>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</si>
  <si>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</si>
  <si>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</si>
  <si>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</si>
  <si>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</si>
  <si>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</si>
  <si>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</si>
  <si>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</si>
  <si>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</si>
  <si>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</si>
  <si>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</si>
  <si>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</si>
  <si>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</si>
  <si>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</si>
  <si>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</si>
  <si>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</si>
  <si>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</si>
  <si>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</si>
  <si>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</si>
  <si>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</si>
  <si>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</si>
  <si>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</si>
  <si>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</si>
  <si>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</si>
  <si>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</si>
  <si>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</si>
  <si>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</si>
  <si>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</si>
  <si>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</si>
  <si>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</si>
  <si>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</si>
  <si>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</si>
  <si>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</si>
  <si>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</si>
  <si>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</si>
  <si>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</si>
  <si>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</si>
  <si>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</si>
  <si>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</si>
  <si>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</si>
  <si>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</si>
  <si>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</si>
  <si>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</si>
  <si>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</si>
  <si>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</si>
  <si>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</si>
  <si>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</si>
  <si>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</si>
  <si>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</si>
  <si>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</si>
  <si>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</si>
  <si>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</si>
  <si>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</si>
  <si>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</si>
  <si>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</si>
  <si>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</si>
  <si>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</si>
  <si>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</si>
  <si>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</si>
  <si>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</si>
  <si>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</si>
  <si>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</si>
  <si>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</si>
  <si>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</si>
  <si>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</si>
  <si>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</si>
  <si>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</si>
  <si>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</si>
  <si>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</si>
  <si>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</si>
  <si>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</si>
  <si>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</si>
  <si>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</si>
  <si>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</si>
  <si>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</si>
  <si>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</si>
  <si>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</si>
  <si>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</si>
  <si>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</si>
  <si>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</si>
  <si>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</si>
  <si>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</si>
  <si>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</si>
  <si>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</si>
  <si>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</si>
  <si>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</si>
  <si>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</si>
  <si>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</si>
  <si>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</si>
  <si>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</si>
  <si>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</si>
  <si>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</si>
  <si>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</si>
  <si>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</si>
  <si>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</si>
  <si>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</si>
  <si>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</si>
  <si>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</si>
  <si>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</si>
  <si>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</si>
  <si>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</si>
  <si>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</si>
  <si>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</si>
  <si>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</si>
  <si>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</si>
  <si>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</si>
  <si>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</si>
  <si>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</si>
  <si>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</si>
  <si>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</si>
  <si>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</si>
  <si>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</si>
  <si>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</si>
  <si>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</si>
  <si>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</si>
  <si>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</si>
  <si>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</si>
  <si>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</si>
  <si>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</si>
  <si>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</si>
  <si>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</si>
  <si>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</si>
  <si>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</si>
  <si>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</si>
  <si>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</si>
  <si>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</si>
  <si>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</si>
  <si>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</si>
  <si>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</si>
  <si>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</si>
  <si>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</si>
  <si>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</si>
  <si>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</si>
  <si>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</si>
  <si>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</si>
  <si>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</si>
  <si>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</si>
  <si>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</si>
  <si>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</si>
  <si>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</si>
  <si>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</si>
  <si>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</si>
  <si>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</si>
  <si>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</si>
  <si>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</si>
  <si>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</si>
  <si>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</si>
  <si>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</si>
  <si>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</si>
  <si>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</si>
  <si>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</si>
  <si>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</si>
  <si>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</si>
  <si>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</si>
  <si>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</si>
  <si>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</si>
  <si>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</si>
  <si>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</si>
  <si>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</si>
  <si>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</si>
  <si>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</si>
  <si>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</si>
  <si>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</si>
  <si>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</si>
  <si>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</si>
  <si>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</si>
  <si>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</si>
  <si>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</si>
  <si>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</si>
  <si>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</si>
  <si>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</si>
  <si>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</si>
  <si>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</si>
  <si>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</si>
  <si>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</si>
  <si>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</si>
  <si>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</si>
  <si>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</si>
  <si>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</si>
  <si>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</si>
  <si>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</si>
  <si>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</si>
  <si>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</si>
  <si>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</si>
  <si>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</si>
  <si>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</si>
  <si>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</si>
  <si>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</si>
  <si>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</si>
  <si>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</si>
  <si>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</si>
  <si>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</si>
  <si>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</si>
  <si>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</si>
  <si>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</si>
  <si>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</si>
  <si>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</si>
  <si>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</si>
  <si>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</si>
  <si>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</si>
  <si>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</si>
  <si>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</si>
  <si>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</si>
  <si>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</si>
  <si>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</si>
  <si>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</si>
  <si>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</si>
  <si>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</si>
  <si>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</si>
  <si>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</si>
  <si>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</si>
  <si>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</si>
  <si>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</si>
  <si>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</si>
  <si>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</si>
  <si>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</si>
  <si>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</si>
  <si>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</si>
  <si>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</si>
  <si>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</si>
  <si>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</si>
  <si>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</si>
  <si>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</si>
  <si>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</si>
  <si>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</si>
  <si>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</si>
  <si>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</si>
  <si>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</si>
  <si>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</si>
  <si>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</si>
  <si>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</si>
  <si>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</si>
  <si>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</si>
  <si>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</si>
  <si>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</si>
  <si>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</si>
  <si>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</si>
  <si>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</si>
  <si>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</si>
  <si>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</si>
  <si>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</si>
  <si>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</si>
  <si>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</si>
  <si>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</si>
  <si>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</si>
  <si>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</si>
  <si>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</si>
  <si>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</si>
  <si>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</si>
  <si>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</si>
  <si>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</si>
  <si>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</si>
  <si>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</si>
  <si>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</si>
  <si>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</si>
  <si>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</si>
  <si>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</si>
  <si>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</si>
  <si>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</si>
  <si>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</si>
  <si>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</si>
  <si>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</si>
  <si>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</si>
  <si>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</si>
  <si>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</si>
  <si>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</si>
  <si>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</si>
  <si>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</si>
  <si>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</si>
  <si>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</si>
  <si>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</si>
  <si>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</si>
  <si>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</si>
  <si>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</si>
  <si>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</si>
  <si>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</si>
  <si>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</si>
  <si>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</si>
  <si>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</si>
  <si>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</si>
  <si>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</si>
  <si>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</si>
  <si>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</si>
  <si>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</si>
  <si>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</si>
  <si>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</si>
  <si>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</si>
  <si>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</si>
  <si>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</si>
  <si>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</si>
  <si>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</si>
  <si>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</si>
  <si>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</si>
  <si>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</si>
  <si>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</si>
  <si>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</si>
  <si>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</si>
  <si>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</si>
  <si>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</si>
  <si>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</si>
  <si>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</si>
  <si>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</si>
  <si>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</si>
  <si>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</si>
  <si>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</si>
  <si>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</si>
  <si>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</si>
  <si>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</si>
  <si>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</si>
  <si>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</si>
  <si>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</si>
  <si>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</si>
  <si>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</si>
  <si>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</si>
  <si>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</si>
  <si>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</si>
  <si>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</si>
  <si>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</si>
  <si>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</si>
  <si>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</si>
  <si>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</si>
  <si>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</si>
  <si>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</si>
  <si>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</si>
  <si>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</si>
  <si>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</si>
  <si>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</si>
  <si>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</si>
  <si>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</si>
  <si>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</si>
  <si>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</si>
  <si>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</si>
  <si>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</si>
  <si>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</si>
  <si>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</si>
  <si>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</si>
  <si>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</si>
  <si>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</si>
  <si>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</si>
  <si>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</si>
  <si>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</si>
  <si>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</si>
  <si>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</si>
  <si>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</si>
  <si>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</si>
  <si>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</si>
  <si>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</si>
  <si>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</si>
  <si>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</si>
  <si>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</si>
  <si>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</si>
  <si>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</si>
  <si>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</si>
  <si>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</si>
  <si>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</si>
  <si>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</si>
  <si>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</si>
  <si>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</si>
  <si>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</si>
  <si>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</si>
  <si>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</si>
  <si>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</si>
  <si>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</si>
  <si>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</si>
  <si>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</si>
  <si>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</si>
  <si>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</si>
  <si>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</si>
  <si>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</si>
  <si>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</si>
  <si>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</si>
  <si>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</si>
  <si>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</si>
  <si>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</si>
  <si>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</si>
  <si>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</si>
  <si>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</si>
  <si>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</si>
  <si>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</si>
  <si>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</si>
  <si>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</si>
  <si>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</si>
  <si>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</si>
  <si>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</si>
  <si>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</si>
  <si>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</si>
  <si>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</si>
  <si>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</si>
  <si>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</si>
  <si>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</si>
  <si>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</si>
  <si>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</si>
  <si>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</si>
  <si>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</si>
  <si>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</si>
  <si>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</si>
  <si>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</si>
  <si>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</si>
  <si>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</si>
  <si>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</si>
  <si>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</si>
  <si>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</si>
  <si>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</si>
  <si>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</si>
  <si>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</si>
  <si>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</si>
  <si>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</si>
  <si>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</si>
  <si>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</si>
  <si>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</si>
  <si>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</si>
  <si>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</si>
  <si>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</si>
  <si>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</si>
  <si>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</si>
  <si>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</si>
  <si>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</si>
  <si>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</si>
  <si>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</si>
  <si>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</si>
  <si>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</si>
  <si>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</si>
  <si>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</si>
  <si>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</si>
  <si>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</si>
  <si>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</si>
  <si>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</si>
  <si>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</si>
  <si>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</si>
  <si>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</si>
  <si>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</si>
  <si>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</si>
  <si>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</si>
  <si>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</si>
  <si>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</si>
  <si>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</si>
  <si>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</si>
  <si>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</si>
  <si>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</si>
  <si>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</si>
  <si>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</si>
  <si>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</si>
  <si>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</si>
  <si>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</si>
  <si>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</si>
  <si>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</si>
  <si>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</si>
  <si>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</si>
  <si>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</si>
  <si>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</si>
  <si>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</si>
  <si>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</si>
  <si>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</si>
  <si>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</si>
  <si>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</si>
  <si>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</si>
  <si>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</si>
  <si>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</si>
  <si>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</si>
  <si>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</si>
  <si>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</si>
  <si>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</si>
  <si>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</si>
  <si>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</si>
  <si>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</si>
  <si>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</si>
  <si>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</si>
  <si>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</si>
  <si>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</si>
  <si>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</si>
  <si>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</si>
  <si>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</si>
  <si>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</si>
  <si>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</si>
  <si>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</si>
  <si>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</si>
  <si>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</si>
  <si>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</si>
  <si>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</si>
  <si>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</si>
  <si>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</si>
  <si>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</si>
  <si>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</si>
  <si>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</si>
  <si>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</si>
  <si>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</si>
  <si>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</si>
  <si>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</si>
  <si>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</si>
  <si>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</si>
  <si>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</si>
  <si>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</si>
  <si>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</si>
  <si>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</si>
  <si>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</si>
  <si>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</si>
  <si>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</si>
  <si>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</si>
  <si>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</si>
  <si>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</si>
  <si>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</si>
  <si>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</si>
  <si>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</si>
  <si>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</si>
  <si>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</si>
  <si>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</si>
  <si>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</si>
  <si>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</si>
  <si>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</si>
  <si>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</si>
  <si>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</si>
  <si>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</si>
  <si>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</si>
  <si>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</si>
  <si>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</si>
  <si>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</si>
  <si>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</si>
  <si>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</si>
  <si>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</si>
  <si>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</si>
  <si>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</si>
  <si>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</si>
  <si>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</si>
  <si>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</si>
  <si>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</si>
  <si>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</si>
  <si>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</si>
  <si>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</si>
  <si>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</si>
  <si>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</si>
  <si>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</si>
  <si>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</si>
  <si>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</si>
  <si>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</si>
  <si>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</si>
  <si>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</si>
  <si>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</si>
  <si>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</si>
  <si>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</si>
  <si>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</si>
  <si>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</si>
  <si>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</si>
  <si>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</si>
  <si>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</si>
  <si>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</si>
  <si>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</si>
  <si>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</si>
  <si>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</si>
  <si>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</si>
  <si>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</si>
  <si>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</si>
  <si>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</si>
  <si>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</si>
  <si>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</si>
  <si>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</si>
  <si>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</si>
  <si>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</si>
  <si>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</si>
  <si>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</si>
  <si>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</si>
  <si>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</si>
  <si>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</si>
  <si>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</si>
  <si>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</si>
  <si>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</si>
  <si>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</si>
  <si>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</si>
  <si>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</si>
  <si>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</si>
  <si>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</si>
  <si>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</si>
  <si>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</si>
  <si>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</si>
  <si>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</si>
  <si>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</si>
  <si>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</si>
  <si>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</si>
  <si>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</si>
  <si>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</si>
  <si>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</si>
  <si>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</si>
  <si>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</si>
  <si>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</si>
  <si>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</si>
  <si>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</si>
  <si>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</si>
  <si>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</si>
  <si>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</si>
  <si>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</si>
  <si>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</si>
  <si>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</si>
  <si>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</si>
  <si>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</si>
  <si>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</si>
  <si>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</si>
  <si>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</si>
  <si>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</si>
  <si>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</si>
  <si>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</si>
  <si>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</si>
  <si>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</si>
  <si>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</si>
  <si>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</si>
  <si>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</si>
  <si>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</si>
  <si>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</si>
  <si>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</si>
  <si>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</si>
  <si>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</si>
  <si>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</si>
  <si>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</si>
  <si>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</si>
  <si>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</si>
  <si>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</si>
  <si>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</si>
  <si>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</si>
  <si>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</si>
  <si>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</si>
  <si>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</si>
  <si>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</si>
  <si>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</si>
  <si>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</si>
  <si>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</si>
  <si>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</si>
  <si>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</si>
  <si>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</si>
  <si>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</si>
  <si>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</si>
  <si>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</si>
  <si>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</si>
  <si>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</si>
  <si>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</si>
  <si>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</si>
  <si>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</si>
  <si>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</si>
  <si>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</si>
  <si>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</si>
  <si>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</si>
  <si>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</si>
  <si>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</si>
  <si>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</si>
  <si>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</si>
  <si>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</si>
  <si>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</si>
  <si>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</si>
  <si>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</si>
  <si>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</si>
  <si>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</si>
  <si>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</si>
  <si>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</si>
  <si>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</si>
  <si>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</si>
  <si>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</si>
  <si>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</si>
  <si>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</si>
  <si>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</si>
  <si>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</si>
  <si>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</si>
  <si>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</si>
  <si>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</si>
  <si>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</si>
  <si>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</si>
  <si>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</si>
  <si>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</si>
  <si>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</si>
  <si>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</si>
  <si>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</si>
  <si>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</si>
  <si>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</si>
  <si>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</si>
  <si>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</si>
  <si>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</si>
  <si>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</si>
  <si>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</si>
  <si>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</si>
  <si>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</si>
  <si>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</si>
  <si>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</si>
  <si>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</si>
  <si>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</si>
  <si>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</si>
  <si>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</si>
  <si>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</si>
  <si>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</si>
  <si>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</si>
  <si>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</si>
  <si>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</si>
  <si>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</si>
  <si>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</si>
  <si>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</si>
  <si>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</si>
  <si>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</si>
  <si>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</si>
  <si>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</si>
  <si>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</si>
  <si>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</si>
  <si>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</si>
  <si>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</si>
  <si>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</si>
  <si>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</si>
  <si>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</si>
  <si>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</si>
  <si>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</si>
  <si>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</si>
  <si>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</si>
  <si>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</si>
  <si>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</si>
  <si>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</si>
  <si>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</si>
  <si>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</si>
  <si>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</si>
  <si>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</si>
  <si>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</si>
  <si>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</si>
  <si>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</si>
  <si>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</si>
  <si>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</si>
  <si>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</si>
  <si>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</si>
  <si>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</si>
  <si>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</si>
  <si>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</si>
  <si>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</si>
  <si>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</si>
  <si>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</si>
  <si>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</si>
  <si>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</si>
  <si>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</si>
  <si>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</si>
  <si>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</si>
  <si>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</si>
  <si>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</si>
  <si>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</si>
  <si>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</si>
  <si>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</si>
  <si>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</si>
  <si>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</si>
  <si>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</si>
  <si>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</si>
  <si>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</si>
  <si>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</si>
  <si>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</si>
  <si>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</si>
  <si>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</si>
  <si>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</si>
  <si>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</si>
  <si>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</si>
  <si>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</si>
  <si>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</si>
  <si>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</si>
  <si>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</si>
  <si>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</si>
  <si>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</si>
  <si>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</si>
  <si>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</si>
  <si>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</si>
  <si>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</si>
  <si>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</si>
  <si>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</si>
  <si>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</si>
  <si>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</si>
  <si>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</si>
  <si>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</si>
  <si>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</si>
  <si>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</si>
  <si>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</si>
  <si>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</si>
  <si>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</si>
  <si>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</si>
  <si>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</si>
  <si>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</si>
  <si>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</si>
  <si>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</si>
  <si>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</si>
  <si>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</si>
  <si>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</si>
  <si>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</si>
  <si>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</si>
  <si>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</si>
  <si>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</si>
  <si>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</si>
  <si>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</si>
  <si>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</si>
  <si>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</si>
  <si>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</si>
  <si>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</si>
  <si>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</si>
  <si>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</si>
  <si>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</si>
  <si>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</si>
  <si>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</si>
  <si>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</si>
  <si>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</si>
  <si>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</si>
  <si>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</si>
  <si>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</si>
  <si>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</si>
  <si>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</si>
  <si>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</si>
  <si>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</si>
  <si>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</si>
  <si>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</si>
  <si>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</si>
  <si>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</si>
  <si>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</si>
  <si>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</si>
  <si>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</si>
  <si>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</si>
  <si>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</si>
  <si>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</si>
  <si>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</si>
  <si>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</si>
  <si>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</si>
  <si>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</si>
  <si>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</si>
  <si>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</si>
  <si>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</si>
  <si>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</si>
  <si>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</si>
  <si>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</si>
  <si>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</si>
  <si>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</si>
  <si>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</si>
  <si>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</si>
  <si>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</si>
  <si>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</si>
  <si>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</si>
  <si>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</si>
  <si>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</si>
  <si>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</si>
  <si>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</si>
  <si>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</si>
  <si>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</si>
  <si>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</si>
  <si>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</si>
  <si>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</si>
  <si>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</si>
  <si>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</si>
  <si>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</si>
  <si>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</si>
  <si>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</si>
  <si>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</si>
  <si>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</si>
  <si>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</si>
  <si>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</si>
  <si>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</si>
  <si>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</si>
  <si>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</si>
  <si>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</si>
  <si>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</si>
  <si>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</si>
  <si>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</si>
  <si>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</si>
  <si>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</si>
  <si>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</si>
  <si>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</si>
  <si>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</si>
  <si>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</si>
  <si>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</si>
  <si>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</si>
  <si>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</si>
  <si>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</si>
  <si>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</si>
  <si>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</si>
  <si>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</si>
  <si>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</si>
  <si>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</si>
  <si>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</si>
  <si>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</si>
  <si>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</si>
  <si>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</si>
  <si>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</si>
  <si>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</si>
  <si>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</si>
  <si>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</si>
  <si>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</si>
  <si>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</si>
  <si>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</si>
  <si>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</si>
  <si>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</si>
  <si>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</si>
  <si>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</si>
  <si>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</si>
  <si>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</si>
  <si>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</si>
  <si>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</si>
  <si>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</si>
  <si>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</si>
  <si>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</si>
  <si>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</si>
  <si>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</si>
  <si>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</si>
  <si>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</si>
  <si>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</si>
  <si>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</si>
  <si>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</si>
  <si>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</si>
  <si>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</si>
  <si>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</si>
  <si>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</si>
  <si>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</si>
  <si>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</si>
  <si>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</si>
  <si>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</si>
  <si>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</si>
  <si>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</si>
  <si>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</si>
  <si>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</si>
  <si>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</si>
  <si>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</si>
  <si>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</si>
  <si>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</si>
  <si>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</si>
  <si>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</si>
  <si>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</si>
  <si>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</si>
  <si>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</si>
  <si>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</si>
  <si>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</si>
  <si>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</si>
  <si>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</si>
  <si>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</si>
  <si>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</si>
  <si>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</si>
  <si>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</si>
  <si>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</si>
  <si>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</si>
  <si>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</si>
  <si>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</si>
  <si>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</si>
  <si>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</si>
  <si>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</si>
  <si>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</si>
  <si>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</si>
  <si>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</si>
  <si>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</si>
  <si>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</si>
  <si>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</si>
  <si>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</si>
  <si>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</si>
  <si>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</si>
  <si>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</si>
  <si>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</si>
  <si>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</si>
  <si>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</si>
  <si>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</si>
  <si>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</si>
  <si>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</si>
  <si>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</si>
  <si>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</si>
  <si>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</si>
  <si>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</si>
  <si>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</si>
  <si>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</si>
  <si>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</si>
  <si>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</si>
  <si>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</si>
  <si>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</si>
  <si>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</si>
  <si>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</si>
  <si>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</si>
  <si>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</si>
  <si>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</si>
  <si>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</si>
  <si>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</si>
  <si>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</si>
  <si>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</si>
  <si>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</si>
  <si>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</si>
  <si>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</si>
  <si>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</si>
  <si>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</si>
  <si>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</si>
  <si>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</si>
  <si>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</si>
  <si>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</si>
  <si>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</si>
  <si>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</si>
  <si>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</si>
  <si>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</si>
  <si>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</si>
  <si>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</si>
  <si>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</si>
  <si>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</si>
  <si>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</si>
  <si>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</si>
  <si>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</si>
  <si>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</si>
  <si>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</si>
  <si>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</si>
  <si>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</si>
  <si>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</si>
  <si>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</si>
  <si>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</si>
  <si>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</si>
  <si>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</si>
  <si>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</si>
  <si>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</si>
  <si>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</si>
  <si>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</si>
  <si>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</si>
  <si>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</si>
  <si>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</si>
  <si>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</si>
  <si>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</si>
  <si>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</si>
  <si>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</si>
  <si>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</si>
  <si>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</si>
  <si>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</si>
  <si>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</si>
  <si>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</si>
  <si>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</si>
  <si>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</si>
  <si>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</si>
  <si>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</si>
  <si>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</si>
  <si>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</si>
  <si>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</si>
  <si>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</si>
  <si>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</si>
  <si>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</si>
  <si>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</si>
  <si>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</si>
  <si>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</si>
  <si>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</si>
  <si>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</si>
  <si>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</si>
  <si>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</si>
  <si>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</si>
  <si>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</si>
  <si>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</si>
  <si>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</si>
  <si>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</si>
  <si>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</si>
  <si>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</si>
  <si>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</si>
  <si>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</si>
  <si>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</si>
  <si>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</si>
  <si>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</si>
  <si>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</si>
  <si>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</si>
  <si>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</si>
  <si>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</si>
  <si>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</si>
  <si>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</si>
  <si>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</si>
  <si>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</si>
  <si>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</si>
  <si>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</si>
  <si>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</si>
  <si>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</si>
  <si>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</si>
  <si>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</si>
  <si>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</si>
  <si>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</si>
  <si>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</si>
  <si>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</si>
  <si>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</si>
  <si>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</si>
  <si>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</si>
  <si>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</si>
  <si>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</si>
  <si>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</si>
  <si>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</si>
  <si>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</si>
  <si>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</si>
  <si>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</si>
  <si>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</si>
  <si>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</si>
  <si>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</si>
  <si>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</si>
  <si>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</si>
  <si>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</si>
  <si>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</si>
  <si>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</si>
  <si>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</si>
  <si>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</si>
  <si>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</si>
  <si>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</si>
  <si>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</si>
  <si>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</si>
  <si>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</si>
  <si>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</si>
  <si>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</si>
  <si>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</si>
  <si>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</si>
  <si>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</si>
  <si>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</si>
  <si>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</si>
  <si>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</si>
  <si>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</si>
  <si>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</si>
  <si>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</si>
  <si>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</si>
  <si>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</si>
  <si>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</si>
  <si>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</si>
  <si>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</si>
  <si>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</si>
  <si>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</si>
  <si>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</si>
  <si>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</si>
  <si>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</si>
  <si>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</si>
  <si>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</si>
  <si>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</si>
  <si>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</si>
  <si>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</si>
  <si>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</si>
  <si>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</si>
  <si>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</si>
  <si>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</si>
  <si>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</si>
  <si>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</si>
  <si>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</si>
  <si>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</si>
  <si>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</si>
  <si>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</si>
  <si>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</si>
  <si>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</si>
  <si>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</si>
  <si>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</si>
  <si>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</si>
  <si>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</si>
  <si>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</si>
  <si>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</si>
  <si>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</si>
  <si>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</si>
  <si>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</si>
  <si>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</si>
  <si>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</si>
  <si>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</si>
  <si>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</si>
  <si>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</si>
  <si>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</si>
  <si>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</si>
  <si>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</si>
  <si>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</si>
  <si>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</si>
  <si>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</si>
  <si>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</si>
  <si>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</si>
  <si>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</si>
  <si>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</si>
  <si>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</si>
  <si>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</si>
  <si>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</si>
  <si>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</si>
  <si>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</si>
  <si>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</si>
  <si>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</si>
  <si>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</si>
  <si>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</si>
  <si>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</si>
  <si>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</si>
  <si>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</si>
  <si>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</si>
  <si>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</si>
  <si>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</si>
  <si>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</si>
  <si>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</si>
  <si>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</si>
  <si>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</si>
  <si>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</si>
  <si>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</si>
  <si>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</si>
  <si>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</si>
  <si>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</si>
  <si>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</si>
  <si>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</si>
  <si>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</si>
  <si>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</si>
  <si>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</si>
  <si>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</si>
  <si>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</si>
  <si>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</si>
  <si>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</si>
  <si>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</si>
  <si>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</si>
  <si>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</si>
  <si>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</si>
  <si>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</si>
  <si>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</si>
  <si>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</si>
  <si>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</si>
  <si>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</si>
  <si>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</si>
  <si>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</si>
  <si>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</si>
  <si>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</si>
  <si>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</si>
  <si>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</si>
  <si>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</si>
  <si>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</si>
  <si>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</si>
  <si>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</si>
  <si>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</si>
  <si>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</si>
  <si>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</si>
  <si>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</si>
  <si>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</si>
  <si>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</si>
  <si>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</si>
  <si>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</si>
  <si>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</si>
  <si>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</si>
  <si>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</si>
  <si>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</si>
  <si>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</si>
  <si>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</si>
  <si>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</si>
  <si>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</si>
  <si>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</si>
  <si>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</si>
  <si>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</si>
  <si>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</si>
  <si>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</si>
  <si>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</si>
  <si>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</si>
  <si>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</si>
  <si>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</si>
  <si>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</si>
  <si>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</si>
  <si>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</si>
  <si>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</si>
  <si>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</si>
  <si>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</si>
  <si>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</si>
  <si>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</si>
  <si>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</si>
  <si>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</si>
  <si>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</si>
  <si>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</si>
  <si>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</si>
  <si>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</si>
  <si>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</si>
  <si>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</si>
  <si>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</si>
  <si>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</si>
  <si>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</si>
  <si>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</si>
  <si>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</si>
  <si>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</si>
  <si>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</si>
  <si>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</si>
  <si>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</si>
  <si>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</si>
  <si>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</si>
  <si>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</si>
  <si>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</si>
  <si>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</si>
  <si>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</si>
  <si>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</si>
  <si>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</si>
  <si>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</si>
  <si>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</si>
  <si>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</si>
  <si>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</si>
  <si>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</si>
  <si>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</si>
  <si>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</si>
  <si>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</si>
  <si>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</si>
  <si>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</si>
  <si>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</si>
  <si>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</si>
  <si>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</si>
  <si>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</si>
  <si>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</si>
  <si>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</si>
  <si>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</si>
  <si>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</si>
  <si>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</si>
  <si>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</si>
  <si>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</si>
  <si>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</si>
  <si>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</si>
  <si>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</si>
  <si>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</si>
  <si>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</si>
  <si>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</si>
  <si>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</si>
  <si>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</si>
  <si>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</si>
  <si>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</si>
  <si>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</si>
  <si>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</si>
  <si>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</si>
  <si>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</si>
  <si>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</si>
  <si>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</si>
  <si>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</si>
  <si>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</si>
  <si>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</si>
  <si>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</si>
  <si>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</si>
  <si>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</si>
  <si>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</si>
  <si>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</si>
  <si>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</si>
  <si>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</si>
  <si>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</si>
  <si>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</si>
  <si>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</si>
  <si>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</si>
  <si>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</si>
  <si>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</si>
  <si>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</si>
  <si>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</si>
  <si>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</si>
  <si>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</si>
  <si>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</si>
  <si>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</si>
  <si>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</si>
  <si>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</si>
  <si>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</si>
  <si>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</si>
  <si>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</si>
  <si>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</si>
  <si>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</si>
  <si>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</si>
  <si>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</si>
  <si>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</si>
  <si>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</si>
  <si>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</si>
  <si>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</si>
  <si>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</si>
  <si>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</si>
  <si>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</si>
  <si>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</si>
  <si>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</si>
  <si>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</si>
  <si>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</si>
  <si>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</si>
  <si>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</si>
  <si>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</si>
  <si>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</si>
  <si>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</si>
  <si>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</si>
  <si>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</si>
  <si>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</si>
  <si>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</si>
  <si>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</si>
  <si>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</si>
  <si>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</si>
  <si>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</si>
  <si>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</si>
  <si>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</si>
  <si>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</si>
  <si>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</si>
  <si>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</si>
  <si>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</si>
  <si>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</si>
  <si>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</si>
  <si>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</si>
  <si>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</si>
  <si>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</si>
  <si>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</si>
  <si>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</si>
  <si>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</si>
  <si>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</si>
  <si>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</si>
  <si>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</si>
  <si>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</si>
  <si>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</si>
  <si>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</si>
  <si>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</si>
  <si>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</si>
  <si>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</si>
  <si>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</si>
  <si>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</si>
  <si>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</si>
  <si>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</si>
  <si>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</si>
  <si>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</si>
  <si>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</si>
  <si>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</si>
  <si>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</si>
  <si>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</si>
  <si>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</si>
  <si>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</si>
  <si>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</si>
  <si>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</si>
  <si>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</si>
  <si>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</si>
  <si>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</si>
  <si>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</si>
  <si>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</si>
  <si>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</si>
  <si>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</si>
  <si>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</si>
  <si>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</si>
  <si>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</si>
  <si>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</si>
  <si>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</si>
  <si>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</si>
  <si>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</si>
  <si>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</si>
  <si>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</si>
  <si>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</si>
  <si>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</si>
  <si>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</si>
  <si>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</si>
  <si>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</si>
  <si>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</si>
  <si>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</si>
  <si>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</si>
  <si>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</si>
  <si>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</si>
  <si>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</si>
  <si>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</si>
  <si>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</si>
  <si>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</si>
  <si>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</si>
  <si>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</si>
  <si>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</si>
  <si>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</si>
  <si>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</si>
  <si>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</si>
  <si>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</si>
  <si>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</si>
  <si>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</si>
  <si>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</si>
  <si>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</si>
  <si>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</si>
  <si>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</si>
  <si>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</si>
  <si>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</si>
  <si>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</si>
  <si>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</si>
  <si>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</si>
  <si>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</si>
  <si>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</si>
  <si>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</si>
  <si>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</si>
  <si>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</si>
  <si>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</si>
  <si>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</si>
  <si>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</si>
  <si>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</si>
  <si>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</si>
  <si>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</si>
  <si>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</si>
  <si>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</si>
  <si>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</si>
  <si>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</si>
  <si>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</si>
  <si>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</si>
  <si>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</si>
  <si>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</si>
  <si>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</si>
  <si>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</si>
  <si>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</si>
  <si>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</si>
  <si>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</si>
  <si>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</si>
  <si>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</si>
  <si>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</si>
  <si>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</si>
  <si>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</si>
  <si>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</si>
  <si>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</si>
  <si>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</si>
  <si>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</si>
  <si>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</si>
  <si>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</si>
  <si>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</si>
  <si>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</si>
  <si>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</si>
  <si>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</si>
  <si>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</si>
  <si>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</si>
  <si>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</si>
  <si>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</si>
  <si>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</si>
  <si>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</si>
  <si>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</si>
  <si>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</si>
  <si>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</si>
  <si>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</si>
  <si>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</si>
  <si>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</si>
  <si>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</si>
  <si>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</si>
  <si>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</si>
  <si>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</si>
  <si>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</si>
  <si>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</si>
  <si>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</si>
  <si>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</si>
  <si>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</si>
  <si>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</si>
  <si>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</si>
  <si>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</si>
  <si>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</si>
  <si>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</si>
  <si>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</si>
  <si>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</si>
  <si>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</si>
  <si>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</si>
  <si>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</si>
  <si>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</si>
  <si>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</si>
  <si>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</si>
  <si>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</si>
  <si>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</si>
  <si>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</si>
  <si>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</si>
  <si>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</si>
  <si>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</si>
  <si>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</si>
  <si>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</si>
  <si>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</si>
  <si>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</si>
  <si>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</si>
  <si>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</si>
  <si>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</si>
  <si>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</si>
  <si>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</si>
  <si>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</si>
  <si>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</si>
  <si>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</si>
  <si>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</si>
  <si>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</si>
  <si>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</si>
  <si>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</si>
  <si>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</si>
  <si>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</si>
  <si>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</si>
  <si>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</si>
  <si>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</si>
  <si>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</si>
  <si>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</si>
  <si>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</si>
  <si>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</si>
  <si>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</si>
  <si>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</si>
  <si>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</si>
  <si>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</si>
  <si>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</si>
  <si>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</si>
  <si>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</si>
  <si>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</si>
  <si>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</si>
  <si>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</si>
  <si>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</si>
  <si>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</si>
  <si>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</si>
  <si>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</si>
  <si>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</si>
  <si>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</si>
  <si>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</si>
  <si>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</si>
  <si>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</si>
  <si>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</si>
  <si>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</si>
  <si>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</si>
  <si>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</si>
  <si>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</si>
  <si>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</si>
  <si>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</si>
  <si>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</si>
  <si>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</si>
  <si>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</si>
  <si>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</si>
  <si>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</si>
  <si>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</si>
  <si>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</si>
  <si>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</si>
  <si>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</si>
  <si>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</si>
  <si>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</si>
  <si>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</si>
  <si>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</si>
  <si>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</si>
  <si>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</si>
  <si>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</si>
  <si>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</si>
  <si>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</si>
  <si>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</si>
  <si>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</si>
  <si>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</si>
  <si>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</si>
  <si>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</si>
  <si>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</si>
  <si>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</si>
  <si>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</si>
  <si>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</si>
  <si>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</si>
  <si>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</si>
  <si>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</si>
  <si>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</si>
  <si>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</si>
  <si>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</si>
  <si>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</si>
  <si>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</si>
  <si>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</si>
  <si>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</si>
  <si>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</si>
  <si>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</si>
  <si>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</si>
  <si>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</si>
  <si>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</si>
  <si>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</si>
  <si>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</si>
  <si>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</si>
  <si>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</si>
  <si>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</si>
  <si>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</si>
  <si>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</si>
  <si>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</si>
  <si>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</si>
  <si>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</si>
  <si>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</si>
  <si>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</si>
  <si>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</si>
  <si>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</si>
  <si>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</si>
  <si>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</si>
  <si>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</si>
  <si>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</si>
  <si>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</si>
  <si>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</si>
  <si>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</si>
  <si>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</si>
  <si>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</si>
  <si>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</si>
  <si>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</si>
  <si>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</si>
  <si>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</si>
  <si>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</si>
  <si>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</si>
  <si>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</si>
  <si>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</si>
  <si>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</si>
  <si>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</si>
  <si>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</si>
  <si>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</si>
  <si>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</si>
  <si>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</si>
  <si>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</si>
  <si>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</si>
  <si>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</si>
  <si>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</si>
  <si>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</si>
  <si>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</si>
  <si>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</si>
  <si>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</si>
  <si>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</si>
  <si>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</si>
  <si>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</si>
  <si>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</si>
  <si>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</si>
  <si>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</si>
  <si>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</si>
  <si>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</si>
  <si>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</si>
  <si>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</si>
  <si>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</si>
  <si>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</si>
  <si>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</si>
  <si>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</si>
  <si>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</si>
  <si>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</si>
  <si>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</si>
  <si>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</si>
  <si>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</si>
  <si>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</si>
  <si>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</si>
  <si>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</si>
  <si>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</si>
  <si>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</si>
  <si>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</si>
  <si>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</si>
  <si>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</si>
  <si>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</si>
  <si>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</si>
  <si>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</si>
  <si>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</si>
  <si>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</si>
  <si>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</si>
  <si>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</si>
  <si>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</si>
  <si>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</si>
  <si>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</si>
  <si>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</si>
  <si>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</si>
  <si>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</si>
  <si>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</si>
  <si>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</si>
  <si>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</si>
  <si>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</si>
  <si>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</si>
  <si>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</si>
  <si>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</si>
  <si>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</si>
  <si>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</si>
  <si>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</si>
  <si>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</si>
  <si>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</si>
  <si>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</si>
  <si>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</si>
  <si>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</si>
  <si>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</si>
  <si>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</si>
  <si>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</si>
  <si>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</si>
  <si>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</si>
  <si>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</si>
  <si>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</si>
  <si>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</si>
  <si>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</si>
  <si>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</si>
  <si>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</si>
  <si>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</si>
  <si>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</si>
  <si>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</si>
  <si>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</si>
  <si>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</si>
  <si>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</si>
  <si>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</si>
  <si>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</si>
  <si>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</si>
  <si>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</si>
  <si>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</si>
  <si>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</si>
  <si>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</si>
  <si>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</si>
  <si>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</si>
  <si>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</si>
  <si>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</si>
  <si>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</si>
  <si>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</si>
  <si>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</si>
  <si>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</si>
  <si>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</si>
  <si>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</si>
  <si>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</si>
  <si>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</si>
  <si>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</si>
  <si>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</si>
  <si>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</si>
  <si>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</si>
  <si>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</si>
  <si>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</si>
  <si>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</si>
  <si>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</si>
  <si>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</si>
  <si>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</si>
  <si>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</si>
  <si>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</si>
  <si>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</si>
  <si>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</si>
  <si>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</si>
  <si>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</si>
  <si>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</si>
  <si>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</si>
  <si>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</si>
  <si>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</si>
  <si>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</si>
  <si>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</si>
  <si>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</si>
  <si>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</si>
  <si>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</si>
  <si>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</si>
  <si>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</si>
  <si>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</si>
  <si>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</si>
  <si>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</si>
  <si>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</si>
  <si>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</si>
  <si>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</si>
  <si>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</si>
  <si>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</si>
  <si>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</si>
  <si>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</si>
  <si>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</si>
  <si>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</si>
  <si>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</si>
  <si>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</si>
  <si>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</si>
  <si>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</si>
  <si>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</si>
  <si>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</si>
  <si>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</si>
  <si>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</si>
  <si>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</si>
  <si>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</si>
  <si>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</si>
  <si>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</si>
  <si>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</si>
  <si>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</si>
  <si>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</si>
  <si>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</si>
  <si>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</si>
  <si>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</si>
  <si>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</si>
  <si>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</si>
  <si>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</si>
  <si>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</si>
  <si>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</si>
  <si>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</si>
  <si>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</si>
  <si>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</si>
  <si>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</si>
  <si>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</si>
  <si>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</si>
  <si>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</si>
  <si>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</si>
  <si>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</si>
  <si>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</si>
  <si>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</si>
  <si>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</si>
  <si>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</si>
  <si>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</si>
  <si>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</si>
  <si>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</si>
  <si>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</si>
  <si>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</si>
  <si>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</si>
  <si>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</si>
  <si>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</si>
  <si>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</si>
  <si>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</si>
  <si>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</si>
  <si>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</si>
  <si>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</si>
  <si>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</si>
  <si>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</si>
  <si>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</si>
  <si>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</si>
  <si>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</si>
  <si>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</si>
  <si>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</si>
  <si>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</si>
  <si>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</si>
  <si>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</si>
  <si>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</si>
  <si>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</si>
  <si>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</si>
  <si>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</si>
  <si>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</si>
  <si>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</si>
  <si>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</si>
  <si>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</si>
  <si>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</si>
  <si>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</si>
  <si>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</si>
  <si>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</si>
  <si>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</si>
  <si>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</si>
  <si>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</si>
  <si>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</si>
  <si>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</si>
  <si>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</si>
  <si>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</si>
  <si>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</si>
  <si>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</si>
  <si>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</si>
  <si>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</si>
  <si>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</si>
  <si>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</si>
  <si>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</si>
  <si>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</si>
  <si>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</si>
  <si>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</si>
  <si>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</si>
  <si>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</si>
  <si>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</si>
  <si>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</si>
  <si>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</si>
  <si>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</si>
  <si>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</si>
  <si>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</si>
  <si>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</si>
  <si>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</si>
  <si>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</si>
  <si>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</si>
  <si>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</si>
  <si>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</si>
  <si>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</si>
  <si>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</si>
  <si>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</si>
  <si>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</si>
  <si>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</si>
  <si>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</si>
  <si>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</si>
  <si>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</si>
  <si>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</si>
  <si>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</si>
  <si>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</si>
  <si>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</si>
  <si>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</si>
  <si>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</si>
  <si>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</si>
  <si>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</si>
  <si>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</si>
  <si>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</si>
  <si>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</si>
  <si>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</si>
  <si>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</si>
  <si>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</si>
  <si>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</si>
  <si>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</si>
  <si>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</si>
  <si>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</si>
  <si>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</si>
  <si>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</si>
  <si>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</si>
  <si>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</si>
  <si>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</si>
  <si>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</si>
  <si>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</si>
  <si>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</si>
  <si>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</si>
  <si>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</si>
  <si>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</si>
  <si>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</si>
  <si>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</si>
  <si>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</si>
  <si>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</si>
  <si>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</si>
  <si>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</si>
  <si>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</si>
  <si>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</si>
  <si>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</si>
  <si>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</si>
  <si>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</si>
  <si>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</si>
  <si>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</si>
  <si>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</si>
  <si>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</si>
  <si>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</si>
  <si>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</si>
  <si>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</si>
  <si>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</si>
  <si>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</si>
  <si>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</si>
  <si>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</si>
  <si>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</si>
  <si>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</si>
  <si>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</si>
  <si>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</si>
  <si>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</si>
  <si>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</si>
  <si>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</si>
  <si>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</si>
  <si>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</si>
  <si>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</si>
  <si>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</si>
  <si>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</si>
  <si>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</si>
  <si>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</si>
  <si>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</si>
  <si>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</si>
  <si>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</si>
  <si>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</si>
  <si>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</si>
  <si>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</si>
  <si>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</si>
  <si>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</si>
  <si>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</si>
  <si>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</si>
  <si>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</si>
  <si>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</si>
  <si>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</si>
  <si>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</si>
  <si>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</si>
  <si>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</si>
  <si>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</si>
  <si>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</si>
  <si>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</si>
  <si>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</si>
  <si>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</si>
  <si>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</si>
  <si>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</si>
  <si>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</si>
  <si>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</si>
  <si>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</si>
  <si>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</si>
  <si>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</si>
  <si>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</si>
  <si>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</si>
  <si>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</si>
  <si>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</si>
  <si>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</si>
  <si>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</si>
  <si>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</si>
  <si>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</si>
  <si>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</si>
  <si>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</si>
  <si>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</si>
  <si>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</si>
  <si>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</si>
  <si>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</si>
  <si>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</si>
  <si>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</si>
  <si>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</si>
  <si>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</si>
  <si>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</si>
  <si>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</si>
  <si>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</si>
  <si>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</si>
  <si>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</si>
  <si>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</si>
  <si>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</si>
  <si>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</si>
  <si>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</si>
  <si>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</si>
  <si>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</si>
  <si>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</si>
  <si>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</si>
  <si>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</si>
  <si>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</si>
  <si>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</si>
  <si>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</si>
  <si>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</si>
  <si>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</si>
  <si>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</si>
  <si>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</si>
  <si>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</si>
  <si>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</si>
  <si>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</si>
  <si>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</si>
  <si>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</si>
  <si>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</si>
  <si>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</si>
  <si>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</si>
  <si>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</si>
  <si>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</si>
  <si>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</si>
  <si>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</si>
  <si>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</si>
  <si>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</si>
  <si>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</si>
  <si>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</si>
  <si>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</si>
  <si>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</si>
  <si>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</si>
  <si>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</si>
  <si>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</si>
  <si>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</si>
  <si>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</si>
  <si>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</si>
  <si>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</si>
  <si>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</si>
  <si>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</si>
  <si>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</si>
  <si>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</si>
  <si>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</si>
  <si>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</si>
  <si>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</si>
  <si>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</si>
  <si>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</si>
  <si>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</si>
  <si>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</si>
  <si>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</si>
  <si>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</si>
  <si>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</si>
  <si>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</si>
  <si>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</si>
  <si>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</si>
  <si>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</si>
  <si>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</si>
  <si>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</si>
  <si>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</si>
  <si>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</si>
  <si>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</si>
  <si>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</si>
  <si>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</si>
  <si>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</si>
  <si>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</si>
  <si>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</si>
  <si>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</si>
  <si>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</si>
  <si>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</si>
  <si>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</si>
  <si>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</si>
  <si>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</si>
  <si>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</si>
  <si>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</si>
  <si>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</si>
  <si>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</si>
  <si>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</si>
  <si>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</si>
  <si>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</si>
  <si>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</si>
  <si>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</si>
  <si>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</si>
  <si>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</si>
  <si>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</si>
  <si>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</si>
  <si>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</si>
  <si>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</si>
  <si>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</si>
  <si>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</si>
  <si>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</si>
  <si>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</si>
  <si>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</si>
  <si>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</si>
  <si>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</si>
  <si>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</si>
  <si>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</si>
  <si>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</si>
  <si>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</si>
  <si>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</si>
  <si>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</si>
  <si>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</si>
  <si>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</si>
  <si>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</si>
  <si>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</si>
  <si>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</si>
  <si>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</si>
  <si>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</si>
  <si>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</si>
  <si>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</si>
  <si>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</si>
  <si>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</si>
  <si>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</si>
  <si>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</si>
  <si>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</si>
  <si>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</si>
  <si>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</si>
  <si>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</si>
  <si>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</si>
  <si>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</si>
  <si>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</si>
  <si>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</si>
  <si>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</si>
  <si>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</si>
  <si>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</si>
  <si>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</si>
  <si>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</si>
  <si>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</si>
  <si>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</si>
  <si>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</si>
  <si>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</si>
  <si>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</si>
  <si>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</si>
  <si>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</si>
  <si>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</si>
  <si>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</si>
  <si>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</si>
  <si>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</si>
  <si>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</si>
  <si>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</si>
  <si>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</si>
  <si>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</si>
  <si>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</si>
  <si>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</si>
  <si>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</si>
  <si>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</si>
  <si>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</si>
  <si>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</si>
  <si>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</si>
  <si>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</si>
  <si>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</si>
  <si>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</si>
  <si>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</si>
  <si>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</si>
  <si>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</si>
  <si>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</si>
  <si>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</si>
  <si>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</si>
  <si>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</si>
  <si>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</si>
  <si>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</si>
  <si>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</si>
  <si>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</si>
  <si>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</si>
  <si>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</si>
  <si>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</si>
  <si>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</si>
  <si>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</si>
  <si>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</si>
  <si>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</si>
  <si>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</si>
  <si>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</si>
  <si>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</si>
  <si>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</si>
  <si>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</si>
  <si>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</si>
  <si>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</si>
  <si>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</si>
  <si>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</si>
  <si>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</si>
  <si>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</si>
  <si>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</si>
  <si>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</si>
  <si>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</si>
  <si>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</si>
  <si>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</si>
  <si>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</si>
  <si>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</si>
  <si>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</si>
  <si>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</si>
  <si>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</si>
  <si>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</si>
  <si>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</si>
  <si>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</si>
  <si>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</si>
  <si>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</si>
  <si>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</si>
  <si>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</si>
  <si>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</si>
  <si>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</si>
  <si>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</si>
  <si>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</si>
  <si>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</si>
  <si>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</si>
  <si>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</si>
  <si>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</si>
  <si>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</si>
  <si>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</si>
  <si>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</si>
  <si>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</si>
  <si>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</si>
  <si>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</si>
  <si>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</si>
  <si>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</si>
  <si>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</si>
  <si>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</si>
  <si>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</si>
  <si>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</si>
  <si>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</si>
  <si>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</si>
  <si>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</si>
  <si>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</si>
  <si>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</si>
  <si>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</si>
  <si>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</si>
  <si>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</si>
  <si>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</si>
  <si>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</si>
  <si>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</si>
  <si>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</si>
  <si>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</si>
  <si>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</si>
  <si>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</si>
  <si>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</si>
  <si>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</si>
  <si>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</si>
  <si>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</si>
  <si>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</si>
  <si>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</si>
  <si>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</si>
  <si>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</si>
  <si>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</si>
  <si>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</si>
  <si>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</si>
  <si>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</si>
  <si>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</si>
  <si>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</si>
  <si>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</si>
  <si>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</si>
  <si>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</si>
  <si>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</si>
  <si>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</si>
  <si>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</si>
  <si>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</si>
  <si>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</si>
  <si>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</si>
  <si>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</si>
  <si>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</si>
  <si>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</si>
  <si>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</si>
  <si>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</si>
  <si>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</si>
  <si>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</si>
  <si>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</si>
  <si>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</si>
  <si>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</si>
  <si>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</si>
  <si>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</si>
  <si>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</si>
  <si>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</si>
  <si>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</si>
  <si>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</si>
  <si>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</si>
  <si>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</si>
  <si>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</si>
  <si>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</si>
  <si>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</si>
  <si>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</si>
  <si>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</si>
  <si>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</si>
  <si>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</si>
  <si>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</si>
  <si>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</si>
  <si>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</si>
  <si>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</si>
  <si>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</si>
  <si>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</si>
  <si>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</si>
  <si>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</si>
  <si>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</si>
  <si>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</si>
  <si>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</si>
  <si>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</si>
  <si>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</si>
  <si>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</si>
  <si>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</si>
  <si>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</si>
  <si>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</si>
  <si>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</si>
  <si>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</si>
  <si>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</si>
  <si>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</si>
  <si>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</si>
  <si>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</si>
  <si>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</si>
  <si>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</si>
  <si>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</si>
  <si>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</si>
  <si>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</si>
  <si>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</si>
  <si>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</si>
  <si>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</si>
  <si>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</si>
  <si>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</si>
  <si>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</si>
  <si>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</si>
  <si>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</si>
  <si>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</si>
  <si>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</si>
  <si>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</si>
  <si>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</si>
  <si>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</si>
  <si>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</si>
  <si>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</si>
  <si>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</si>
  <si>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</si>
  <si>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</si>
  <si>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</si>
  <si>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</si>
  <si>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</si>
  <si>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</si>
  <si>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</si>
  <si>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</si>
  <si>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</si>
  <si>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</si>
  <si>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</si>
  <si>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</si>
  <si>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</si>
  <si>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</si>
  <si>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</si>
  <si>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</si>
  <si>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</si>
  <si>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</si>
  <si>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</si>
  <si>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</si>
  <si>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</si>
  <si>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</si>
  <si>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</si>
  <si>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</si>
  <si>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</si>
  <si>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</si>
  <si>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</si>
  <si>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</si>
  <si>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</si>
  <si>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</si>
  <si>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</si>
  <si>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</si>
  <si>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</si>
  <si>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</si>
  <si>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</si>
  <si>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</si>
  <si>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</si>
  <si>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</si>
  <si>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</si>
  <si>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</si>
  <si>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</si>
  <si>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</si>
  <si>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</si>
  <si>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</si>
  <si>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</si>
  <si>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</si>
  <si>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</si>
  <si>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</si>
  <si>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</si>
  <si>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</si>
  <si>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</si>
  <si>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</si>
  <si>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</si>
  <si>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</si>
  <si>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</si>
  <si>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</si>
  <si>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</si>
  <si>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</si>
  <si>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</si>
  <si>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</si>
  <si>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</si>
  <si>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</si>
  <si>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</si>
  <si>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</si>
  <si>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</si>
  <si>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</si>
  <si>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</si>
  <si>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</si>
  <si>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</si>
  <si>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</si>
  <si>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</si>
  <si>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</si>
  <si>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</si>
  <si>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</si>
  <si>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</si>
  <si>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</si>
  <si>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</si>
  <si>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</si>
  <si>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</si>
  <si>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</si>
  <si>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</si>
  <si>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</si>
  <si>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</si>
  <si>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</si>
  <si>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</si>
  <si>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</si>
  <si>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</si>
  <si>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</si>
  <si>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</si>
  <si>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</si>
  <si>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</si>
  <si>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</si>
  <si>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</si>
  <si>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</si>
  <si>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</si>
  <si>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</si>
  <si>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</si>
  <si>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</si>
  <si>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</si>
  <si>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</si>
  <si>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</si>
  <si>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</si>
  <si>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</si>
  <si>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</si>
  <si>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</si>
  <si>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</si>
  <si>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</si>
  <si>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</si>
  <si>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</si>
  <si>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</si>
  <si>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</si>
  <si>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</si>
  <si>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</si>
  <si>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</si>
  <si>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</si>
  <si>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</si>
  <si>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</si>
  <si>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</si>
  <si>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</si>
  <si>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</si>
  <si>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</si>
  <si>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</si>
  <si>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</si>
  <si>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</si>
  <si>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</si>
  <si>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</si>
  <si>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</si>
  <si>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</si>
  <si>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</si>
  <si>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</si>
  <si>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</si>
  <si>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</si>
  <si>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</si>
  <si>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</si>
  <si>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</si>
  <si>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</si>
  <si>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</si>
  <si>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</si>
  <si>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</si>
  <si>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</si>
  <si>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</si>
  <si>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</si>
  <si>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</si>
  <si>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</si>
  <si>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</si>
  <si>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</si>
  <si>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</si>
  <si>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</si>
  <si>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</si>
  <si>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</si>
  <si>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</si>
  <si>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</si>
  <si>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</si>
  <si>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</si>
  <si>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</si>
  <si>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</si>
  <si>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</si>
  <si>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</si>
  <si>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</si>
  <si>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</si>
  <si>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</si>
  <si>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</si>
  <si>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</si>
  <si>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</si>
  <si>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</si>
  <si>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</si>
  <si>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</si>
  <si>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</si>
  <si>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</si>
  <si>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</si>
  <si>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</si>
  <si>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</si>
  <si>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</si>
  <si>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</si>
  <si>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</si>
  <si>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</si>
  <si>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</si>
  <si>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</si>
  <si>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</si>
  <si>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</si>
  <si>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</si>
  <si>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</si>
  <si>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</si>
  <si>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</si>
  <si>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</si>
  <si>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</si>
  <si>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</si>
  <si>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</si>
  <si>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</si>
  <si>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</si>
  <si>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</si>
  <si>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</si>
  <si>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</si>
  <si>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</si>
  <si>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</si>
  <si>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</si>
  <si>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</si>
  <si>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</si>
  <si>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</si>
  <si>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</si>
  <si>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</si>
  <si>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</si>
  <si>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</si>
  <si>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</si>
  <si>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</si>
  <si>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</si>
  <si>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</si>
  <si>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</si>
  <si>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</si>
  <si>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</si>
  <si>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</si>
  <si>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</si>
  <si>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</si>
  <si>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</si>
  <si>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</si>
  <si>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</si>
  <si>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</si>
  <si>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</si>
  <si>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</si>
  <si>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</si>
  <si>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</si>
  <si>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</si>
  <si>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</si>
  <si>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</si>
  <si>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</si>
  <si>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</si>
  <si>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</si>
  <si>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</si>
  <si>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</si>
  <si>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</si>
  <si>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</si>
  <si>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</si>
  <si>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</si>
  <si>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</si>
  <si>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</si>
  <si>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</si>
  <si>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</si>
  <si>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</si>
  <si>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</si>
  <si>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</si>
  <si>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</si>
  <si>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</si>
  <si>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</si>
  <si>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</si>
  <si>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</si>
  <si>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</si>
  <si>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</si>
  <si>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</si>
  <si>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</si>
  <si>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</si>
  <si>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</si>
  <si>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</si>
  <si>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</si>
  <si>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</si>
  <si>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</si>
  <si>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</si>
  <si>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</si>
  <si>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</si>
  <si>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</si>
  <si>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</si>
  <si>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</si>
  <si>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</si>
  <si>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</si>
  <si>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</si>
  <si>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</si>
  <si>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</si>
  <si>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</si>
  <si>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</si>
  <si>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</si>
  <si>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</si>
  <si>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</si>
  <si>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</si>
  <si>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</si>
  <si>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</si>
  <si>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</si>
  <si>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</si>
  <si>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</si>
  <si>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</si>
  <si>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</si>
  <si>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</si>
  <si>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</si>
  <si>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</si>
  <si>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</si>
  <si>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</si>
  <si>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</si>
  <si>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</si>
  <si>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</si>
  <si>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</si>
  <si>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</si>
  <si>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</si>
  <si>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</si>
  <si>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</si>
  <si>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</si>
  <si>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</si>
  <si>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</si>
  <si>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</si>
  <si>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</si>
  <si>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</si>
  <si>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</si>
  <si>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</si>
  <si>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</si>
  <si>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</si>
  <si>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</si>
  <si>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</si>
  <si>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</si>
  <si>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</si>
  <si>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</si>
  <si>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</si>
  <si>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</si>
  <si>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</si>
  <si>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</si>
  <si>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</si>
  <si>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</si>
  <si>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</si>
  <si>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</si>
  <si>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</si>
  <si>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</si>
  <si>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</si>
  <si>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</si>
  <si>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</si>
  <si>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</si>
  <si>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</si>
  <si>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</si>
  <si>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</si>
  <si>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</si>
  <si>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</si>
  <si>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</si>
  <si>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</si>
  <si>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</si>
  <si>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</si>
  <si>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</si>
  <si>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</si>
  <si>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</si>
  <si>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</si>
  <si>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</si>
  <si>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</si>
  <si>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</si>
  <si>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</si>
  <si>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</si>
  <si>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</si>
  <si>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</si>
  <si>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</si>
  <si>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</si>
  <si>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</si>
  <si>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</si>
  <si>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</si>
  <si>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</si>
  <si>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</si>
  <si>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</si>
  <si>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</si>
  <si>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</si>
  <si>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</si>
  <si>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</si>
  <si>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</si>
  <si>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</si>
  <si>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</si>
  <si>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</si>
  <si>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</si>
  <si>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</si>
  <si>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</si>
  <si>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</si>
  <si>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</si>
  <si>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</si>
  <si>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</si>
  <si>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</si>
  <si>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</si>
  <si>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</si>
  <si>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</si>
  <si>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</si>
  <si>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</si>
  <si>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</si>
  <si>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</si>
  <si>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</si>
  <si>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</si>
  <si>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</si>
  <si>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</si>
  <si>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</si>
  <si>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</si>
  <si>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</si>
  <si>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</si>
  <si>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</si>
  <si>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</si>
  <si>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</si>
  <si>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</si>
  <si>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</si>
  <si>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</si>
  <si>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</si>
  <si>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</si>
  <si>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</si>
  <si>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</si>
  <si>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</si>
  <si>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</si>
  <si>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</si>
  <si>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</si>
  <si>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</si>
  <si>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</si>
  <si>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</si>
  <si>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</si>
  <si>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</si>
  <si>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</si>
  <si>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</si>
  <si>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</si>
  <si>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</si>
  <si>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</si>
  <si>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</si>
  <si>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</si>
  <si>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</si>
  <si>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</si>
  <si>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</si>
  <si>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</si>
  <si>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</si>
  <si>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</si>
  <si>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</si>
  <si>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</si>
  <si>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</si>
  <si>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</si>
  <si>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</si>
  <si>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</si>
  <si>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</si>
  <si>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</si>
  <si>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</si>
  <si>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</si>
  <si>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</si>
  <si>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</si>
  <si>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</si>
  <si>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</si>
  <si>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</si>
  <si>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</si>
  <si>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</si>
  <si>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</si>
  <si>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</si>
  <si>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</si>
  <si>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</si>
  <si>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</si>
  <si>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</si>
  <si>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</si>
  <si>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</si>
  <si>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</si>
  <si>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</si>
  <si>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</si>
  <si>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</si>
  <si>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</si>
  <si>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</si>
  <si>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</si>
  <si>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</si>
  <si>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</si>
  <si>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</si>
  <si>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</si>
  <si>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</si>
  <si>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</si>
  <si>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</si>
  <si>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</si>
  <si>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</si>
  <si>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</si>
  <si>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</si>
  <si>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</si>
  <si>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</si>
  <si>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</si>
  <si>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</si>
  <si>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</si>
  <si>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</si>
  <si>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</si>
  <si>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</si>
  <si>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</si>
  <si>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</si>
  <si>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</si>
  <si>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</si>
  <si>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</si>
  <si>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</si>
  <si>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</si>
  <si>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</si>
  <si>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</si>
  <si>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</si>
  <si>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</si>
  <si>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</si>
  <si>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</si>
  <si>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</si>
  <si>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</si>
  <si>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</si>
  <si>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</si>
  <si>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</si>
  <si>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</si>
  <si>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</si>
  <si>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</si>
  <si>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</si>
  <si>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</si>
  <si>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</si>
  <si>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</si>
  <si>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</si>
  <si>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</si>
  <si>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</si>
  <si>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</si>
  <si>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</si>
  <si>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</si>
  <si>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</si>
  <si>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</si>
  <si>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</si>
  <si>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</si>
  <si>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</si>
  <si>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</si>
  <si>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</si>
  <si>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</si>
  <si>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</si>
  <si>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</si>
  <si>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</si>
  <si>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</si>
  <si>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</si>
  <si>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</si>
  <si>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</si>
  <si>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</si>
  <si>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</si>
  <si>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</si>
  <si>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</si>
  <si>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</si>
  <si>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</si>
  <si>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</si>
  <si>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</si>
  <si>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</si>
  <si>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</si>
  <si>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</si>
  <si>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</si>
  <si>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</si>
  <si>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</si>
  <si>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</si>
  <si>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</si>
  <si>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</si>
  <si>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</si>
  <si>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</si>
  <si>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</si>
  <si>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</si>
  <si>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</si>
  <si>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</si>
  <si>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</si>
  <si>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</si>
  <si>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</si>
  <si>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</si>
  <si>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</si>
  <si>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</si>
  <si>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</si>
  <si>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</si>
  <si>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</si>
  <si>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</si>
  <si>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</si>
  <si>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</si>
  <si>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</si>
  <si>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</si>
  <si>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</si>
  <si>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</si>
  <si>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</si>
  <si>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</si>
  <si>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</si>
  <si>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</si>
  <si>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</si>
  <si>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</si>
  <si>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</si>
  <si>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</si>
  <si>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</si>
  <si>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</si>
  <si>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</si>
  <si>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</si>
  <si>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</si>
  <si>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</si>
  <si>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</si>
  <si>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</si>
  <si>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</si>
  <si>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</si>
  <si>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</si>
  <si>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</si>
  <si>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</si>
  <si>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</si>
  <si>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</si>
  <si>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</si>
  <si>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</si>
  <si>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</si>
  <si>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</si>
  <si>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</si>
  <si>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</si>
  <si>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</si>
  <si>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</si>
  <si>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</si>
  <si>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</si>
  <si>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</si>
  <si>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</si>
  <si>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</si>
  <si>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</si>
  <si>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</si>
  <si>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</si>
  <si>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</si>
  <si>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</si>
  <si>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</si>
  <si>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</si>
  <si>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</si>
  <si>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</si>
  <si>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</si>
  <si>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</si>
  <si>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</si>
  <si>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</si>
  <si>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</si>
  <si>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</si>
  <si>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</si>
  <si>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</si>
  <si>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</si>
  <si>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</si>
  <si>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</si>
  <si>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</si>
  <si>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</si>
  <si>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</si>
  <si>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</si>
  <si>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</si>
  <si>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</si>
  <si>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</si>
  <si>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</si>
  <si>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</si>
  <si>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</si>
  <si>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</si>
  <si>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</si>
  <si>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</si>
  <si>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</si>
  <si>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</si>
  <si>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</si>
  <si>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</si>
  <si>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</si>
  <si>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</si>
  <si>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</si>
  <si>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</si>
  <si>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</si>
  <si>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</si>
  <si>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</si>
  <si>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</si>
  <si>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</si>
  <si>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</si>
  <si>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</si>
  <si>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</si>
  <si>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</si>
  <si>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</si>
  <si>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</si>
  <si>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</si>
  <si>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</si>
  <si>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</si>
  <si>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</si>
  <si>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</si>
  <si>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</si>
  <si>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</si>
  <si>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</si>
  <si>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</si>
  <si>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</si>
  <si>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</si>
  <si>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</si>
  <si>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</si>
  <si>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</si>
  <si>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</si>
  <si>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</si>
  <si>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</si>
  <si>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</si>
  <si>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</si>
  <si>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</si>
  <si>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</si>
  <si>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</si>
  <si>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</si>
  <si>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</si>
  <si>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</si>
  <si>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</si>
  <si>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</si>
  <si>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</si>
  <si>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</si>
  <si>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</si>
  <si>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</si>
  <si>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</si>
  <si>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</si>
  <si>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</si>
  <si>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</si>
  <si>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</si>
  <si>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</si>
  <si>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</si>
  <si>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</si>
  <si>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</si>
  <si>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</si>
  <si>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</si>
  <si>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</si>
  <si>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</si>
  <si>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</si>
  <si>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</si>
  <si>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</si>
  <si>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</si>
  <si>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</si>
  <si>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</si>
  <si>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</si>
  <si>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</si>
  <si>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</si>
  <si>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</si>
  <si>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</si>
  <si>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</si>
  <si>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</si>
  <si>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</si>
  <si>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</si>
  <si>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</si>
  <si>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</si>
  <si>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</si>
  <si>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</si>
  <si>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</si>
  <si>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</si>
  <si>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</si>
  <si>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</si>
  <si>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</si>
  <si>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</si>
  <si>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</si>
  <si>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</si>
  <si>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</si>
  <si>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</si>
  <si>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</si>
  <si>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</si>
  <si>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</si>
  <si>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</si>
  <si>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</si>
  <si>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</si>
  <si>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</si>
  <si>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</si>
  <si>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</si>
  <si>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</si>
  <si>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</si>
  <si>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</si>
  <si>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</si>
  <si>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</si>
  <si>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</si>
  <si>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</si>
  <si>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</si>
  <si>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</si>
  <si>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</si>
  <si>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</si>
  <si>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</si>
  <si>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</si>
  <si>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</si>
  <si>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</si>
  <si>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</si>
  <si>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</si>
  <si>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</si>
  <si>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</si>
  <si>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</si>
  <si>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</si>
  <si>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</si>
  <si>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</si>
  <si>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</si>
  <si>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</si>
  <si>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</si>
  <si>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</si>
  <si>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</si>
  <si>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</si>
  <si>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</si>
  <si>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</si>
  <si>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</si>
  <si>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</si>
  <si>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</si>
  <si>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</si>
  <si>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</si>
  <si>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</si>
  <si>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</si>
  <si>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</si>
  <si>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</si>
  <si>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</si>
  <si>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</si>
  <si>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</si>
  <si>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</si>
  <si>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</si>
  <si>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</si>
  <si>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</si>
  <si>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</si>
  <si>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</si>
  <si>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</si>
  <si>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</si>
  <si>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</si>
  <si>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</si>
  <si>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</si>
  <si>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</si>
  <si>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</si>
  <si>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</si>
  <si>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</si>
  <si>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</si>
  <si>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</si>
  <si>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</si>
  <si>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</si>
  <si>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</si>
  <si>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</si>
  <si>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</si>
  <si>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</si>
  <si>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</si>
  <si>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</si>
  <si>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</si>
  <si>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</si>
  <si>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</si>
  <si>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</si>
  <si>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</si>
  <si>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</si>
  <si>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</si>
  <si>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</si>
  <si>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</si>
  <si>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</si>
  <si>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</si>
  <si>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</si>
  <si>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</si>
  <si>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</si>
  <si>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</si>
  <si>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</si>
  <si>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</si>
  <si>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</si>
  <si>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</si>
  <si>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</si>
  <si>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</si>
  <si>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</si>
  <si>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</si>
  <si>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</si>
  <si>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</si>
  <si>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</si>
  <si>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</si>
  <si>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</si>
  <si>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</si>
  <si>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</si>
  <si>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</si>
  <si>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</si>
  <si>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</si>
  <si>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</si>
  <si>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</si>
  <si>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</si>
  <si>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</si>
  <si>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</si>
  <si>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</si>
  <si>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</si>
  <si>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</si>
  <si>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</si>
  <si>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</si>
  <si>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</si>
  <si>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</si>
  <si>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</si>
  <si>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</si>
  <si>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</si>
  <si>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</si>
  <si>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</si>
  <si>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</si>
  <si>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</si>
  <si>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</si>
  <si>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</si>
  <si>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</si>
  <si>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</si>
  <si>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</si>
  <si>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</si>
  <si>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</si>
  <si>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</si>
  <si>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</si>
  <si>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</si>
  <si>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</si>
  <si>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</si>
  <si>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</si>
  <si>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</si>
  <si>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</si>
  <si>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</si>
  <si>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</si>
  <si>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</si>
  <si>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</si>
  <si>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</si>
  <si>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</si>
  <si>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</si>
  <si>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</si>
  <si>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</si>
  <si>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</si>
  <si>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</si>
  <si>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</si>
  <si>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</si>
  <si>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</si>
  <si>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</si>
  <si>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</si>
  <si>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</si>
  <si>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</si>
  <si>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</si>
  <si>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</si>
  <si>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</si>
  <si>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</si>
  <si>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</si>
  <si>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</si>
  <si>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</si>
  <si>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</si>
  <si>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</si>
  <si>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</si>
  <si>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</si>
  <si>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</si>
  <si>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</si>
  <si>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</si>
  <si>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</si>
  <si>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</si>
  <si>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</si>
  <si>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</si>
  <si>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</si>
  <si>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</si>
  <si>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</si>
  <si>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</si>
  <si>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</si>
  <si>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</si>
  <si>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</si>
  <si>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</si>
  <si>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</si>
  <si>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</si>
  <si>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</si>
  <si>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</si>
  <si>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</si>
  <si>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</si>
  <si>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</si>
  <si>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</si>
  <si>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</si>
  <si>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</si>
  <si>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</si>
  <si>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</si>
  <si>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</si>
  <si>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</si>
  <si>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</si>
  <si>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</si>
  <si>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</si>
  <si>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</si>
  <si>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</si>
  <si>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</si>
  <si>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</si>
  <si>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</si>
  <si>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</si>
  <si>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</si>
  <si>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</si>
  <si>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</si>
  <si>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</si>
  <si>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</si>
  <si>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</si>
  <si>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</si>
  <si>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</si>
  <si>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</si>
  <si>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</si>
  <si>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</si>
  <si>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</si>
  <si>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</si>
  <si>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</si>
  <si>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</si>
  <si>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</si>
  <si>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</si>
  <si>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</si>
  <si>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</si>
  <si>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</si>
  <si>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</si>
  <si>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</si>
  <si>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</si>
  <si>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</si>
  <si>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</si>
  <si>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</si>
  <si>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</si>
  <si>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</si>
  <si>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</si>
  <si>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</si>
  <si>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</si>
  <si>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</si>
  <si>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</si>
  <si>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</si>
  <si>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</si>
  <si>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</si>
  <si>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</si>
  <si>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</si>
  <si>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</si>
  <si>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</si>
  <si>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</si>
  <si>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</si>
  <si>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</si>
  <si>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</si>
  <si>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</si>
  <si>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</si>
  <si>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</si>
  <si>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</si>
  <si>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</si>
  <si>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</si>
  <si>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</si>
  <si>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</si>
  <si>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</si>
  <si>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</si>
  <si>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</si>
  <si>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</si>
  <si>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</si>
  <si>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</si>
  <si>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</si>
  <si>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</si>
  <si>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</si>
  <si>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</si>
  <si>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</si>
  <si>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</si>
  <si>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</si>
  <si>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</si>
  <si>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</si>
  <si>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</si>
  <si>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</si>
  <si>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</si>
  <si>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</si>
  <si>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</si>
  <si>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</si>
  <si>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</si>
  <si>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</si>
  <si>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</si>
  <si>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</si>
  <si>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</si>
  <si>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</si>
  <si>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</si>
  <si>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</si>
  <si>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</si>
  <si>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</si>
  <si>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</si>
  <si>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</si>
  <si>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</si>
  <si>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</si>
  <si>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</si>
  <si>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</si>
  <si>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</si>
  <si>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</si>
  <si>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</si>
  <si>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</si>
  <si>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</si>
  <si>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</si>
  <si>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</si>
  <si>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</si>
  <si>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</si>
  <si>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</si>
  <si>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</si>
  <si>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</si>
  <si>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</si>
  <si>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</si>
  <si>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</si>
  <si>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</si>
  <si>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</si>
  <si>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</si>
  <si>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</si>
  <si>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</si>
  <si>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</si>
  <si>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</si>
  <si>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</si>
  <si>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</si>
  <si>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</si>
  <si>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</si>
  <si>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</si>
  <si>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</si>
  <si>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</si>
  <si>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</si>
  <si>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</si>
  <si>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</si>
  <si>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</si>
  <si>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</si>
  <si>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</si>
  <si>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</si>
  <si>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</si>
  <si>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</si>
  <si>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</si>
  <si>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</si>
  <si>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</si>
  <si>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</si>
  <si>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</si>
  <si>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</si>
  <si>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</si>
  <si>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</si>
  <si>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</si>
  <si>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</si>
  <si>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</si>
  <si>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</si>
  <si>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</si>
  <si>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</si>
  <si>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</si>
  <si>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</si>
  <si>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</si>
  <si>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</si>
  <si>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</si>
  <si>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</si>
  <si>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</si>
  <si>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</si>
  <si>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</si>
  <si>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</si>
  <si>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</si>
  <si>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</si>
  <si>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</si>
  <si>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</si>
  <si>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</si>
  <si>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</si>
  <si>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</si>
  <si>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</si>
  <si>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</si>
  <si>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</si>
  <si>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</si>
  <si>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</si>
  <si>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</si>
  <si>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</si>
  <si>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</si>
  <si>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</si>
  <si>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</si>
  <si>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</si>
  <si>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</si>
  <si>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</si>
  <si>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</si>
  <si>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</si>
  <si>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</si>
  <si>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</si>
  <si>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</si>
  <si>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</si>
  <si>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</si>
  <si>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</si>
  <si>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</si>
  <si>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</si>
  <si>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</si>
  <si>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</si>
  <si>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</si>
  <si>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</si>
  <si>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</si>
  <si>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</si>
  <si>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</si>
  <si>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</si>
  <si>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</si>
  <si>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</si>
  <si>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</si>
  <si>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</si>
  <si>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</si>
  <si>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</si>
  <si>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</si>
  <si>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</si>
  <si>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</si>
  <si>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</si>
  <si>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</si>
  <si>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</si>
  <si>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</si>
  <si>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</si>
  <si>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</si>
  <si>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</si>
  <si>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</si>
  <si>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</si>
  <si>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</si>
  <si>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</si>
  <si>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</si>
  <si>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</si>
  <si>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</si>
  <si>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</si>
  <si>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</si>
  <si>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</si>
  <si>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</si>
  <si>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</si>
  <si>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</si>
  <si>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</si>
  <si>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</si>
  <si>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</si>
  <si>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</si>
  <si>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</si>
  <si>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</si>
  <si>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</si>
  <si>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</si>
  <si>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</si>
  <si>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</si>
  <si>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</si>
  <si>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</si>
  <si>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</si>
  <si>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</si>
  <si>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</si>
  <si>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</si>
  <si>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</si>
  <si>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</si>
  <si>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</si>
  <si>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</si>
  <si>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</si>
  <si>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</si>
  <si>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</si>
  <si>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</si>
  <si>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</si>
  <si>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</si>
  <si>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</si>
  <si>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</si>
  <si>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</si>
  <si>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</si>
  <si>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</si>
  <si>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</si>
  <si>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</si>
  <si>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</si>
  <si>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</si>
  <si>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</si>
  <si>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</si>
  <si>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</si>
  <si>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</si>
  <si>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</si>
  <si>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</si>
  <si>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</si>
  <si>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</si>
  <si>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</si>
  <si>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</si>
  <si>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</si>
  <si>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</si>
  <si>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</si>
  <si>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</si>
  <si>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</si>
  <si>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</si>
  <si>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</si>
  <si>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</si>
  <si>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</si>
  <si>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</si>
  <si>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</si>
  <si>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</si>
  <si>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</si>
  <si>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</si>
  <si>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</si>
  <si>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</si>
  <si>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</si>
  <si>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</si>
  <si>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</si>
  <si>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</si>
  <si>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</si>
  <si>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</si>
  <si>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</si>
  <si>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</si>
  <si>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</si>
  <si>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</si>
  <si>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</si>
  <si>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</si>
  <si>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</si>
  <si>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</si>
  <si>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</si>
  <si>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</si>
  <si>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</si>
  <si>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</si>
  <si>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</si>
  <si>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</si>
  <si>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</si>
  <si>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</si>
  <si>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</si>
  <si>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</si>
  <si>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</si>
  <si>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</si>
  <si>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</si>
  <si>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</si>
  <si>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</si>
  <si>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</si>
  <si>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</si>
  <si>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</si>
  <si>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</si>
  <si>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</si>
  <si>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</si>
  <si>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</si>
  <si>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</si>
  <si>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</si>
  <si>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</si>
  <si>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</si>
  <si>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</si>
  <si>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</si>
  <si>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</si>
  <si>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</si>
  <si>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</si>
  <si>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</si>
  <si>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</si>
  <si>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</si>
  <si>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</si>
  <si>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</si>
  <si>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</si>
  <si>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</si>
  <si>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</si>
  <si>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</si>
  <si>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</si>
  <si>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</si>
  <si>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</si>
  <si>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</si>
  <si>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</si>
  <si>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</si>
  <si>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</si>
  <si>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</si>
  <si>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</si>
  <si>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</si>
  <si>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</si>
  <si>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</si>
  <si>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</si>
  <si>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</si>
  <si>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</si>
  <si>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</si>
  <si>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</si>
  <si>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</si>
  <si>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</si>
  <si>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</si>
  <si>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</si>
  <si>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</si>
  <si>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</si>
  <si>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</si>
  <si>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</si>
  <si>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</si>
  <si>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</si>
  <si>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</si>
  <si>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</si>
  <si>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</si>
  <si>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</si>
  <si>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</si>
  <si>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</si>
  <si>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</si>
  <si>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</si>
  <si>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</si>
  <si>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</si>
  <si>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</si>
  <si>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</si>
  <si>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</si>
  <si>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</si>
  <si>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</si>
  <si>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</si>
  <si>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</si>
  <si>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</si>
  <si>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</si>
  <si>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</si>
  <si>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</si>
  <si>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</si>
  <si>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</si>
  <si>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</si>
  <si>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</si>
  <si>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</si>
  <si>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</si>
  <si>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</si>
  <si>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</si>
  <si>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</si>
  <si>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</si>
  <si>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</si>
  <si>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</si>
  <si>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</si>
  <si>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</si>
  <si>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</si>
  <si>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</si>
  <si>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</si>
  <si>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</si>
  <si>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</si>
  <si>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</si>
  <si>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</si>
  <si>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</si>
  <si>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</si>
  <si>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</si>
  <si>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</si>
  <si>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</si>
  <si>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</si>
  <si>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</si>
  <si>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</si>
  <si>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</si>
  <si>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</si>
  <si>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</si>
  <si>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</si>
  <si>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</si>
  <si>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</si>
  <si>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</si>
  <si>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</si>
  <si>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</si>
  <si>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</si>
  <si>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</si>
  <si>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</si>
  <si>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</si>
  <si>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</si>
  <si>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</si>
  <si>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</si>
  <si>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</si>
  <si>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</si>
  <si>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</si>
  <si>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</si>
  <si>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</si>
  <si>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</si>
  <si>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</si>
  <si>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</si>
  <si>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</si>
  <si>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</si>
  <si>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</si>
  <si>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</si>
  <si>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</si>
  <si>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</si>
  <si>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</si>
  <si>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</si>
  <si>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</si>
  <si>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</si>
  <si>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</si>
  <si>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</si>
  <si>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</si>
  <si>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</si>
  <si>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</si>
  <si>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</si>
  <si>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</si>
  <si>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</si>
  <si>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</si>
  <si>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</si>
  <si>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</si>
  <si>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</si>
  <si>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</si>
  <si>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</si>
  <si>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</si>
  <si>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</si>
  <si>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</si>
  <si>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</si>
  <si>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</si>
  <si>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</si>
  <si>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</si>
  <si>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</si>
  <si>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</si>
  <si>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</si>
  <si>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</si>
  <si>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</si>
  <si>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</si>
  <si>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</si>
  <si>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</si>
  <si>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</si>
  <si>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</si>
  <si>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</si>
  <si>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</si>
  <si>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</si>
  <si>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</si>
  <si>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</si>
  <si>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</si>
  <si>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</si>
  <si>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</si>
  <si>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</si>
  <si>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</si>
  <si>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</si>
  <si>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</si>
  <si>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</si>
  <si>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</si>
  <si>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</si>
  <si>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</si>
  <si>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</si>
  <si>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</si>
  <si>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</si>
  <si>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</si>
  <si>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</si>
  <si>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</si>
  <si>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</si>
  <si>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</si>
  <si>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</si>
  <si>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</si>
  <si>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</si>
  <si>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</si>
  <si>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</si>
  <si>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</si>
  <si>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</si>
  <si>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</si>
  <si>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</si>
  <si>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</si>
  <si>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</si>
  <si>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</si>
  <si>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</si>
  <si>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</si>
  <si>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</si>
  <si>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</si>
  <si>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</si>
  <si>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</si>
  <si>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</si>
  <si>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</si>
  <si>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</si>
  <si>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</si>
  <si>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</si>
  <si>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</si>
  <si>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</si>
  <si>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</si>
  <si>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</si>
  <si>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</si>
  <si>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</si>
  <si>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</si>
  <si>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</si>
  <si>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</si>
  <si>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</si>
  <si>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</si>
  <si>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</si>
  <si>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</si>
  <si>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</si>
  <si>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</si>
  <si>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</si>
  <si>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</si>
  <si>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</si>
  <si>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</si>
  <si>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</si>
  <si>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</si>
  <si>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</si>
  <si>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</si>
  <si>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</si>
  <si>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</si>
  <si>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</si>
  <si>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</si>
  <si>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</si>
  <si>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</si>
  <si>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</si>
  <si>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</si>
  <si>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</si>
  <si>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</si>
  <si>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</si>
  <si>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</si>
  <si>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</si>
  <si>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</si>
  <si>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</si>
  <si>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</si>
  <si>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</si>
  <si>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</si>
  <si>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</si>
  <si>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</si>
  <si>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</si>
  <si>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</si>
  <si>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</si>
  <si>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</si>
  <si>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</si>
  <si>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</si>
  <si>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</si>
  <si>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</si>
  <si>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</si>
  <si>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</si>
  <si>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</si>
  <si>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</si>
  <si>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</si>
  <si>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</si>
  <si>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</si>
  <si>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</si>
  <si>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</si>
  <si>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</si>
  <si>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</si>
  <si>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</si>
  <si>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</si>
  <si>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</si>
  <si>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</si>
  <si>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</si>
  <si>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</si>
  <si>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</si>
  <si>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</si>
  <si>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</si>
  <si>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</si>
  <si>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</si>
  <si>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</si>
  <si>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</si>
  <si>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</si>
  <si>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</si>
  <si>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</si>
  <si>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</si>
  <si>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</si>
  <si>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</si>
  <si>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</si>
  <si>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</si>
  <si>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</si>
  <si>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</si>
  <si>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</si>
  <si>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</si>
  <si>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</si>
  <si>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</si>
  <si>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</si>
  <si>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</si>
  <si>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</si>
  <si>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</si>
  <si>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</si>
  <si>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</si>
  <si>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</si>
  <si>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</si>
  <si>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</si>
  <si>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</si>
  <si>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</si>
  <si>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</si>
  <si>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</si>
  <si>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</si>
  <si>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</si>
  <si>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</si>
  <si>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</si>
  <si>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</si>
  <si>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</si>
  <si>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</si>
  <si>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</si>
  <si>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</si>
  <si>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</si>
  <si>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</si>
  <si>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</si>
  <si>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</si>
  <si>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</si>
  <si>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</si>
  <si>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</si>
  <si>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</si>
  <si>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</si>
  <si>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</si>
  <si>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</si>
  <si>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</si>
  <si>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</si>
  <si>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</si>
  <si>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</si>
  <si>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</si>
  <si>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</si>
  <si>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</si>
  <si>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</si>
  <si>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</si>
  <si>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</si>
  <si>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</si>
  <si>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</si>
  <si>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</si>
  <si>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</si>
  <si>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</si>
  <si>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</si>
  <si>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</si>
  <si>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</si>
  <si>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</si>
  <si>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</si>
  <si>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</si>
  <si>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</si>
  <si>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</si>
  <si>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</si>
  <si>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</si>
  <si>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</si>
  <si>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</si>
  <si>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</si>
  <si>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</si>
  <si>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</si>
  <si>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</si>
  <si>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</si>
  <si>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</si>
  <si>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</si>
  <si>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</si>
  <si>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</si>
  <si>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</si>
  <si>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</si>
  <si>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</si>
  <si>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</si>
  <si>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</si>
  <si>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</si>
  <si>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</si>
  <si>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</si>
  <si>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</si>
  <si>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</si>
  <si>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</si>
  <si>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</si>
  <si>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</si>
  <si>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</si>
  <si>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</si>
  <si>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</si>
  <si>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</si>
  <si>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</si>
  <si>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</si>
  <si>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</si>
  <si>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</si>
  <si>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</si>
  <si>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</si>
  <si>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</si>
  <si>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</si>
  <si>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</si>
  <si>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</si>
  <si>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</si>
  <si>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</si>
  <si>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</si>
  <si>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</si>
  <si>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</si>
  <si>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</si>
  <si>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</si>
  <si>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</si>
  <si>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</si>
  <si>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</si>
  <si>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</si>
  <si>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</si>
  <si>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</si>
  <si>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</si>
  <si>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</si>
  <si>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</si>
  <si>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</si>
  <si>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</si>
  <si>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</si>
  <si>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</si>
  <si>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</si>
  <si>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</si>
  <si>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</si>
  <si>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</si>
  <si>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</si>
  <si>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</si>
  <si>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</si>
  <si>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</si>
  <si>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</si>
  <si>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</si>
  <si>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</si>
  <si>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</si>
  <si>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</si>
  <si>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</si>
  <si>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</si>
  <si>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</si>
  <si>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</si>
  <si>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</si>
  <si>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</si>
  <si>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</si>
  <si>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</si>
  <si>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</si>
  <si>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</si>
  <si>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</si>
  <si>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</si>
  <si>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</si>
  <si>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</si>
  <si>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</si>
  <si>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</si>
  <si>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</si>
  <si>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</si>
  <si>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</si>
  <si>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</si>
  <si>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</si>
  <si>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</si>
  <si>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</si>
  <si>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</si>
  <si>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</si>
  <si>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</si>
  <si>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</si>
  <si>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</si>
  <si>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</si>
  <si>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</si>
  <si>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</si>
  <si>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</si>
  <si>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</si>
  <si>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</si>
  <si>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</si>
  <si>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</si>
  <si>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</si>
  <si>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</si>
  <si>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</si>
  <si>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</si>
  <si>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</si>
  <si>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</si>
  <si>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</si>
  <si>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</si>
  <si>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</si>
  <si>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</si>
  <si>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</si>
  <si>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</si>
  <si>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</si>
  <si>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</si>
  <si>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</si>
  <si>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</si>
  <si>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</si>
  <si>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</si>
  <si>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</si>
  <si>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</si>
  <si>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</si>
  <si>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</si>
  <si>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</si>
  <si>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</si>
  <si>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</si>
  <si>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</si>
  <si>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</si>
  <si>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</si>
  <si>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</si>
  <si>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</si>
  <si>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</si>
  <si>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</si>
  <si>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</si>
  <si>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</si>
  <si>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</si>
  <si>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</si>
  <si>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</si>
  <si>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</si>
  <si>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</si>
  <si>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</si>
  <si>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</si>
  <si>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</si>
  <si>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</si>
  <si>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</si>
  <si>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</si>
  <si>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</si>
  <si>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</si>
  <si>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</si>
  <si>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</si>
  <si>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</si>
  <si>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</si>
  <si>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</si>
  <si>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</si>
  <si>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</si>
  <si>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</si>
  <si>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</si>
  <si>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</si>
  <si>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</si>
  <si>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</si>
  <si>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</si>
  <si>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</si>
  <si>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</si>
  <si>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</si>
  <si>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</si>
  <si>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</si>
  <si>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</si>
  <si>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</si>
  <si>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</si>
  <si>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</si>
  <si>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</si>
  <si>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</si>
  <si>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</si>
  <si>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</si>
  <si>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</si>
  <si>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</si>
  <si>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</si>
  <si>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</si>
  <si>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</si>
  <si>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</si>
  <si>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</si>
  <si>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</si>
  <si>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</si>
  <si>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</si>
  <si>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</si>
  <si>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</si>
  <si>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</si>
  <si>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</si>
  <si>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</si>
  <si>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</si>
  <si>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</si>
  <si>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</si>
  <si>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</si>
  <si>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</si>
  <si>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</si>
  <si>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</si>
  <si>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</si>
  <si>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</si>
  <si>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</si>
  <si>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</si>
  <si>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</si>
  <si>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</si>
  <si>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</si>
  <si>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</si>
  <si>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</si>
  <si>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</si>
  <si>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</si>
  <si>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</si>
  <si>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</si>
  <si>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</si>
  <si>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</si>
  <si>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</si>
  <si>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</si>
  <si>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</si>
  <si>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</si>
  <si>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</si>
  <si>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</si>
  <si>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</si>
  <si>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</si>
  <si>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</si>
  <si>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</si>
  <si>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</si>
  <si>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</si>
  <si>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</si>
  <si>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</si>
  <si>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</si>
  <si>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</si>
  <si>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</si>
  <si>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</si>
  <si>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</si>
  <si>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</si>
  <si>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</si>
  <si>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</si>
  <si>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</si>
  <si>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</si>
  <si>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</si>
  <si>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</si>
  <si>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</si>
  <si>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</si>
  <si>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</si>
  <si>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</si>
  <si>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</si>
  <si>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</si>
  <si>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</si>
  <si>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</si>
  <si>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</si>
  <si>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</si>
  <si>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</si>
  <si>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</si>
  <si>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</si>
  <si>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</si>
  <si>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</si>
  <si>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</si>
  <si>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</si>
  <si>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</si>
  <si>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</si>
  <si>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</si>
  <si>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</si>
  <si>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</si>
  <si>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</si>
  <si>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</si>
  <si>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</si>
  <si>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</si>
  <si>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</si>
  <si>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</si>
  <si>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</si>
  <si>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</si>
  <si>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</si>
  <si>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</si>
  <si>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</si>
  <si>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</si>
  <si>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</si>
  <si>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</si>
  <si>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</si>
  <si>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</si>
  <si>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</si>
  <si>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</si>
  <si>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</si>
  <si>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</si>
  <si>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</si>
  <si>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</si>
  <si>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</si>
  <si>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</si>
  <si>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</si>
  <si>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</si>
  <si>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</si>
  <si>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</si>
  <si>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</si>
  <si>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</si>
  <si>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</si>
  <si>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</si>
  <si>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</si>
  <si>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</si>
  <si>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</si>
  <si>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</si>
  <si>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</si>
  <si>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</si>
  <si>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</si>
  <si>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</si>
  <si>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</si>
  <si>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</si>
  <si>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</si>
  <si>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</si>
  <si>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</si>
  <si>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</si>
  <si>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</si>
  <si>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</si>
  <si>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</si>
  <si>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</si>
  <si>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</si>
  <si>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</si>
  <si>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</si>
  <si>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</si>
  <si>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</si>
  <si>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</si>
  <si>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</si>
  <si>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</si>
  <si>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</si>
  <si>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</si>
  <si>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</si>
  <si>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</si>
  <si>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</si>
  <si>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</si>
  <si>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</si>
  <si>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</si>
  <si>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</si>
  <si>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</si>
  <si>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</si>
  <si>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</si>
  <si>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</si>
  <si>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</si>
  <si>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</si>
  <si>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</si>
  <si>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</si>
  <si>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</si>
  <si>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</si>
  <si>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</si>
  <si>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</si>
  <si>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</si>
  <si>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</si>
  <si>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</si>
  <si>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</si>
  <si>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</si>
  <si>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</si>
  <si>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</si>
  <si>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</si>
  <si>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</si>
  <si>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</si>
  <si>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</si>
  <si>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</si>
  <si>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</si>
  <si>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</si>
  <si>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</si>
  <si>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</si>
  <si>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</si>
  <si>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</si>
  <si>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</si>
  <si>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</si>
  <si>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</si>
  <si>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</si>
  <si>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</si>
  <si>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</si>
  <si>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</si>
  <si>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</si>
  <si>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</si>
  <si>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</si>
  <si>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</si>
  <si>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</si>
  <si>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</si>
  <si>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</si>
  <si>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</si>
  <si>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</si>
  <si>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</si>
  <si>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</si>
  <si>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</si>
  <si>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</si>
  <si>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</si>
  <si>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</si>
  <si>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</si>
  <si>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</si>
  <si>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</si>
  <si>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</si>
  <si>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</si>
  <si>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</si>
  <si>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</si>
  <si>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</si>
  <si>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</si>
  <si>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</si>
  <si>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</si>
  <si>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</si>
  <si>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</si>
  <si>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</si>
  <si>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</si>
  <si>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</si>
  <si>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</si>
  <si>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</si>
  <si>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</si>
  <si>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</si>
  <si>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</si>
  <si>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</si>
  <si>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</si>
  <si>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</si>
  <si>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</si>
  <si>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</si>
  <si>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</si>
  <si>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</si>
  <si>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</si>
  <si>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</si>
  <si>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</si>
  <si>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</si>
  <si>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</si>
  <si>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</si>
  <si>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</si>
  <si>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</si>
  <si>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</si>
  <si>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</si>
  <si>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</si>
  <si>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</si>
  <si>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</si>
  <si>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</si>
  <si>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</si>
  <si>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</si>
  <si>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</si>
  <si>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</si>
  <si>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</si>
  <si>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</si>
  <si>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</si>
  <si>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</si>
  <si>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</si>
  <si>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</si>
  <si>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</si>
  <si>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</si>
  <si>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</si>
  <si>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</si>
  <si>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</si>
  <si>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</si>
  <si>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</si>
  <si>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</si>
  <si>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</si>
  <si>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</si>
  <si>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</si>
  <si>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</si>
  <si>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</si>
  <si>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</si>
  <si>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</si>
  <si>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</si>
  <si>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</si>
  <si>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</si>
  <si>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</si>
  <si>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</si>
  <si>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</si>
  <si>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</si>
  <si>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</si>
  <si>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</si>
  <si>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</si>
  <si>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</si>
  <si>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</si>
  <si>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</si>
  <si>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</si>
  <si>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</si>
  <si>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</si>
  <si>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</si>
  <si>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</si>
  <si>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</si>
  <si>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</si>
  <si>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</si>
  <si>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</si>
  <si>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</si>
  <si>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</si>
  <si>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</si>
  <si>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</si>
  <si>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</si>
  <si>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</si>
  <si>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</si>
  <si>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</si>
  <si>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</si>
  <si>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</si>
  <si>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</si>
  <si>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</si>
  <si>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</si>
  <si>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</si>
  <si>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</si>
  <si>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</si>
  <si>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</si>
  <si>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</si>
  <si>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</si>
  <si>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</si>
  <si>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</si>
  <si>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</si>
  <si>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</si>
  <si>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</si>
  <si>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</si>
  <si>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</si>
  <si>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</si>
  <si>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</si>
  <si>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</si>
  <si>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</si>
  <si>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</si>
  <si>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</si>
  <si>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</si>
  <si>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</si>
  <si>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</si>
  <si>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</si>
  <si>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</si>
  <si>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</si>
  <si>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</si>
  <si>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</si>
  <si>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</si>
  <si>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</si>
  <si>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</si>
  <si>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</si>
  <si>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</si>
  <si>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</si>
  <si>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</si>
  <si>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</si>
  <si>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</si>
  <si>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</si>
  <si>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</si>
  <si>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</si>
  <si>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</si>
  <si>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</si>
  <si>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</si>
  <si>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</si>
  <si>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</si>
  <si>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</si>
  <si>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</si>
  <si>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</si>
  <si>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</si>
  <si>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</si>
  <si>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</si>
  <si>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</si>
  <si>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</si>
  <si>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</si>
  <si>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</si>
  <si>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</si>
  <si>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</si>
  <si>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</si>
  <si>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</si>
  <si>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</si>
  <si>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</si>
  <si>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</si>
  <si>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</si>
  <si>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</si>
  <si>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</si>
  <si>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</si>
  <si>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</si>
  <si>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</si>
  <si>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</si>
  <si>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</si>
  <si>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</si>
  <si>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</si>
  <si>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</si>
  <si>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</si>
  <si>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</si>
  <si>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</si>
  <si>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</si>
  <si>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</si>
  <si>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</si>
  <si>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</si>
  <si>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</si>
  <si>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</si>
  <si>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</si>
  <si>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</si>
  <si>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</si>
  <si>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</si>
  <si>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</si>
  <si>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</si>
  <si>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</si>
  <si>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</si>
  <si>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</si>
  <si>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</si>
  <si>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</si>
  <si>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</si>
  <si>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</si>
  <si>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</si>
  <si>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</si>
  <si>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</si>
  <si>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</si>
  <si>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</si>
  <si>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</si>
  <si>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</si>
  <si>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</si>
  <si>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</si>
  <si>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</si>
  <si>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</si>
  <si>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</si>
  <si>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</si>
  <si>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</si>
  <si>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</si>
  <si>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</si>
  <si>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</si>
  <si>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</si>
  <si>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</si>
  <si>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</si>
  <si>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</si>
  <si>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</si>
  <si>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</si>
  <si>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</si>
  <si>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</si>
  <si>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</si>
  <si>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</si>
  <si>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</si>
  <si>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</si>
  <si>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</si>
  <si>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</si>
  <si>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</si>
  <si>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</si>
  <si>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</si>
  <si>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</si>
  <si>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</si>
  <si>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</si>
  <si>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</si>
  <si>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</si>
  <si>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</si>
  <si>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</si>
  <si>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</si>
  <si>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</si>
  <si>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</si>
  <si>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</si>
  <si>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</si>
  <si>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</si>
  <si>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</si>
  <si>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</si>
  <si>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</si>
  <si>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</si>
  <si>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</si>
  <si>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</si>
  <si>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</si>
  <si>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</si>
  <si>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</si>
  <si>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</si>
  <si>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</si>
  <si>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</si>
  <si>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</si>
  <si>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</si>
  <si>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</si>
  <si>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</si>
  <si>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</si>
  <si>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</si>
  <si>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</si>
  <si>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</si>
  <si>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</si>
  <si>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</si>
  <si>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</si>
  <si>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</si>
  <si>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</si>
  <si>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</si>
  <si>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</si>
  <si>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</si>
  <si>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</si>
  <si>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</si>
  <si>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</si>
  <si>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</si>
  <si>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</si>
  <si>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</si>
  <si>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</si>
  <si>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</si>
  <si>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</si>
  <si>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</si>
  <si>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</si>
  <si>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</si>
  <si>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</si>
  <si>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</si>
  <si>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</si>
  <si>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</si>
  <si>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</si>
  <si>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</si>
  <si>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</si>
  <si>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</si>
  <si>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</si>
  <si>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</si>
  <si>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</si>
  <si>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</si>
  <si>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</si>
  <si>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</si>
  <si>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</si>
  <si>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</si>
  <si>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</si>
  <si>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</si>
  <si>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</si>
  <si>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</si>
  <si>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</si>
  <si>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</si>
  <si>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</si>
  <si>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</si>
  <si>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</si>
  <si>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</si>
  <si>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</si>
  <si>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</si>
  <si>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</si>
  <si>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</si>
  <si>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</si>
  <si>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</si>
  <si>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</si>
  <si>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</si>
  <si>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</si>
  <si>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</si>
  <si>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</si>
  <si>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</si>
  <si>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</si>
  <si>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</si>
  <si>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</si>
  <si>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</si>
  <si>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</si>
  <si>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</si>
  <si>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</si>
  <si>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</si>
  <si>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</si>
  <si>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</si>
  <si>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</si>
  <si>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</si>
  <si>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</si>
  <si>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</si>
  <si>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</si>
  <si>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</si>
  <si>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</si>
  <si>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</si>
  <si>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</si>
  <si>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</si>
  <si>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</si>
  <si>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</si>
  <si>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</si>
  <si>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</si>
  <si>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</si>
  <si>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</si>
  <si>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</si>
  <si>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</si>
  <si>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</si>
  <si>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</si>
  <si>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</si>
  <si>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</si>
  <si>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</si>
  <si>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</si>
  <si>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</si>
  <si>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</si>
  <si>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</si>
  <si>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</si>
  <si>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</si>
  <si>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</si>
  <si>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</si>
  <si>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</si>
  <si>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</si>
  <si>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</si>
  <si>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</si>
  <si>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</si>
  <si>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</si>
  <si>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</si>
  <si>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</si>
  <si>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</si>
  <si>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</si>
  <si>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</si>
  <si>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</si>
  <si>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</si>
  <si>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</si>
  <si>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</si>
  <si>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</si>
  <si>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</si>
  <si>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</si>
  <si>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</si>
  <si>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</si>
  <si>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</si>
  <si>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</si>
  <si>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</si>
  <si>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</si>
  <si>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</si>
  <si>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</si>
  <si>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</si>
  <si>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</si>
  <si>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</si>
  <si>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</si>
  <si>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</si>
  <si>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</si>
  <si>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</si>
  <si>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</si>
  <si>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</si>
  <si>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</si>
  <si>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</si>
  <si>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</si>
  <si>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</si>
  <si>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</si>
  <si>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</si>
  <si>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</si>
  <si>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</si>
  <si>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</si>
  <si>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</si>
  <si>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</si>
  <si>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</si>
  <si>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</si>
  <si>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</si>
  <si>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</si>
  <si>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</si>
  <si>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</si>
  <si>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</si>
  <si>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</si>
  <si>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</si>
  <si>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</si>
  <si>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</si>
  <si>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</si>
  <si>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</si>
  <si>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</si>
  <si>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</si>
  <si>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</si>
  <si>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</si>
  <si>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</si>
  <si>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</si>
  <si>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</si>
  <si>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</si>
  <si>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</si>
  <si>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</si>
  <si>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</si>
  <si>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</si>
  <si>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</si>
  <si>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</si>
  <si>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</si>
  <si>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</si>
  <si>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</si>
  <si>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</si>
  <si>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</si>
  <si>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</si>
  <si>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</si>
  <si>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</si>
  <si>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</si>
  <si>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</si>
  <si>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</si>
  <si>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</si>
  <si>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</si>
  <si>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</si>
  <si>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</si>
  <si>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</si>
  <si>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</si>
  <si>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</si>
  <si>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</si>
  <si>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</si>
  <si>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</si>
  <si>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</si>
  <si>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</si>
  <si>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</si>
  <si>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</si>
  <si>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</si>
  <si>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</si>
  <si>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</si>
  <si>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</si>
  <si>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</si>
  <si>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</si>
  <si>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</si>
  <si>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</si>
  <si>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</si>
  <si>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</si>
  <si>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</si>
  <si>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</si>
  <si>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</si>
  <si>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</si>
  <si>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</si>
  <si>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</si>
  <si>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</si>
  <si>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</si>
  <si>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</si>
  <si>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</si>
  <si>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</si>
  <si>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</si>
  <si>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</si>
  <si>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</si>
  <si>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</si>
  <si>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</si>
  <si>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</si>
  <si>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</si>
  <si>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</si>
  <si>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</si>
  <si>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</si>
  <si>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</si>
  <si>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</si>
  <si>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</si>
  <si>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</si>
  <si>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</si>
  <si>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</si>
  <si>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</si>
  <si>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</si>
  <si>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</si>
  <si>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</si>
  <si>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</si>
  <si>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</si>
  <si>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</si>
  <si>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</si>
  <si>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</si>
  <si>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</si>
  <si>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</si>
  <si>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</si>
  <si>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</si>
  <si>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</si>
  <si>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</si>
  <si>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</si>
  <si>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</si>
  <si>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</si>
  <si>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</si>
  <si>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</si>
  <si>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</si>
  <si>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</si>
  <si>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</si>
  <si>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</si>
  <si>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</si>
  <si>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</si>
  <si>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</si>
  <si>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</si>
  <si>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</si>
  <si>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</si>
  <si>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</si>
  <si>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</si>
  <si>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</si>
  <si>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</si>
  <si>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</si>
  <si>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</si>
  <si>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</si>
  <si>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</si>
  <si>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</si>
  <si>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</si>
  <si>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</si>
  <si>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</si>
  <si>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</si>
  <si>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</si>
  <si>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</si>
  <si>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</si>
  <si>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</si>
  <si>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</si>
  <si>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</si>
  <si>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</si>
  <si>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</si>
  <si>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</si>
  <si>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</si>
  <si>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</si>
  <si>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</si>
  <si>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</si>
  <si>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</si>
  <si>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</si>
  <si>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</si>
  <si>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</si>
  <si>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</si>
  <si>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</si>
  <si>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</si>
  <si>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</si>
  <si>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</si>
  <si>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</si>
  <si>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</si>
  <si>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</si>
  <si>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</si>
  <si>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</si>
  <si>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</si>
  <si>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</si>
  <si>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</si>
  <si>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</si>
  <si>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</si>
  <si>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</si>
  <si>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</si>
  <si>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</si>
  <si>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</si>
  <si>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</si>
  <si>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</si>
  <si>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</si>
  <si>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</si>
  <si>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</si>
  <si>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</si>
  <si>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</si>
  <si>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</si>
  <si>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</si>
  <si>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</si>
  <si>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</si>
  <si>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</si>
  <si>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</si>
  <si>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</si>
  <si>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</si>
  <si>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</si>
  <si>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</si>
  <si>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</si>
  <si>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</si>
  <si>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</si>
  <si>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</si>
  <si>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</si>
  <si>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</si>
  <si>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</si>
  <si>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</si>
  <si>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</si>
  <si>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</si>
  <si>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</si>
  <si>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</si>
  <si>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</si>
  <si>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</si>
  <si>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</si>
  <si>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</si>
  <si>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</si>
  <si>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</si>
  <si>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</si>
  <si>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</si>
  <si>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</si>
  <si>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</si>
  <si>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</si>
  <si>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</si>
  <si>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</si>
  <si>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</si>
  <si>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</si>
  <si>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</si>
  <si>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</si>
  <si>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</si>
  <si>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</si>
  <si>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</si>
  <si>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</si>
  <si>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</si>
  <si>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</si>
  <si>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</si>
  <si>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</si>
  <si>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</si>
  <si>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</si>
  <si>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</si>
  <si>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</si>
  <si>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</si>
  <si>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</si>
  <si>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</si>
  <si>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</si>
  <si>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</si>
  <si>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</si>
  <si>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</si>
  <si>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</si>
  <si>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</si>
  <si>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</si>
  <si>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</si>
  <si>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</si>
  <si>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</si>
  <si>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</si>
  <si>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</si>
  <si>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</si>
  <si>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</si>
  <si>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</si>
  <si>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</si>
  <si>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</si>
  <si>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</si>
  <si>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</si>
  <si>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</si>
  <si>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</si>
  <si>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</si>
  <si>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</si>
  <si>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</si>
  <si>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</si>
  <si>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</si>
  <si>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</si>
  <si>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</si>
  <si>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</si>
  <si>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</si>
  <si>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</si>
  <si>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</si>
  <si>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</si>
  <si>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</si>
  <si>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</si>
  <si>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</si>
  <si>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</si>
  <si>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</si>
  <si>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</si>
  <si>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</si>
  <si>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</si>
  <si>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</si>
  <si>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</si>
  <si>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</si>
  <si>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</si>
  <si>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</si>
  <si>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</si>
  <si>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</si>
  <si>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</si>
  <si>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</si>
  <si>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</si>
  <si>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</si>
  <si>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</si>
  <si>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</si>
  <si>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</si>
  <si>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</si>
  <si>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</si>
  <si>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</si>
  <si>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</si>
  <si>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</si>
  <si>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</si>
  <si>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</si>
  <si>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</si>
  <si>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</si>
  <si>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</si>
  <si>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</si>
  <si>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</si>
  <si>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</si>
  <si>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</si>
  <si>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</si>
  <si>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</si>
  <si>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</si>
  <si>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</si>
  <si>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</si>
  <si>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</si>
  <si>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</si>
  <si>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</si>
  <si>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</si>
  <si>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</si>
  <si>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</si>
  <si>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</si>
  <si>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</si>
  <si>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</si>
  <si>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</si>
  <si>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</si>
  <si>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</si>
  <si>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</si>
  <si>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</si>
  <si>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</si>
  <si>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</si>
  <si>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</si>
  <si>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</si>
  <si>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</si>
  <si>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</si>
  <si>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</si>
  <si>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</si>
  <si>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</si>
  <si>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</si>
  <si>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</si>
  <si>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</si>
  <si>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</si>
  <si>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</si>
  <si>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</si>
  <si>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</si>
  <si>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</si>
  <si>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</si>
  <si>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</si>
  <si>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</si>
  <si>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</si>
  <si>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</si>
  <si>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</si>
  <si>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</si>
  <si>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</si>
  <si>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</si>
  <si>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</si>
  <si>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</si>
  <si>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</si>
  <si>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</si>
  <si>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</si>
  <si>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</si>
  <si>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</si>
  <si>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</si>
  <si>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</si>
  <si>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</si>
  <si>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</si>
  <si>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</si>
  <si>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</si>
  <si>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</si>
  <si>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</si>
  <si>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</si>
  <si>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</si>
  <si>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</si>
  <si>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</si>
  <si>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</si>
  <si>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</si>
  <si>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</si>
  <si>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</si>
  <si>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</si>
  <si>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</si>
  <si>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</si>
  <si>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</si>
  <si>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</si>
  <si>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</si>
  <si>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</si>
  <si>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</si>
  <si>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</si>
  <si>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</si>
  <si>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</si>
  <si>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</si>
  <si>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</si>
  <si>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</si>
  <si>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</si>
  <si>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</si>
  <si>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</si>
  <si>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</si>
  <si>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</si>
  <si>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</si>
  <si>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</si>
  <si>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</si>
  <si>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</si>
  <si>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</si>
  <si>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</si>
  <si>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</si>
  <si>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</si>
  <si>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</si>
  <si>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</si>
  <si>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</si>
  <si>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</si>
  <si>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</si>
  <si>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</si>
  <si>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</si>
  <si>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</si>
  <si>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</si>
  <si>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</si>
  <si>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</si>
  <si>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</si>
  <si>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</si>
  <si>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</si>
  <si>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</si>
  <si>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</si>
  <si>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</si>
  <si>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</si>
  <si>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</si>
  <si>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</si>
  <si>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</si>
  <si>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</si>
  <si>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</si>
  <si>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</si>
  <si>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</si>
  <si>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</si>
  <si>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</si>
  <si>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</si>
  <si>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</si>
  <si>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</si>
  <si>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</si>
  <si>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</si>
  <si>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</si>
  <si>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</si>
  <si>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</si>
  <si>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</si>
  <si>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</si>
  <si>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</si>
  <si>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</si>
  <si>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</si>
  <si>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</si>
  <si>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</si>
  <si>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</si>
  <si>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</si>
  <si>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</si>
  <si>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</si>
  <si>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</si>
  <si>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</si>
  <si>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</si>
  <si>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</si>
  <si>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</si>
  <si>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</si>
  <si>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</si>
  <si>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</si>
  <si>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</si>
  <si>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</si>
  <si>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</si>
  <si>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</si>
  <si>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</si>
  <si>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</si>
  <si>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</si>
  <si>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</si>
  <si>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</si>
  <si>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</si>
  <si>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</si>
  <si>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</si>
  <si>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</si>
  <si>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</si>
  <si>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</si>
  <si>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</si>
  <si>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</si>
  <si>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</si>
  <si>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</si>
  <si>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</si>
  <si>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</si>
  <si>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</si>
  <si>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</si>
  <si>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</si>
  <si>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</si>
  <si>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</si>
  <si>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</si>
  <si>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</si>
  <si>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</si>
  <si>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</si>
  <si>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</si>
  <si>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</si>
  <si>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</si>
  <si>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</si>
  <si>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</si>
  <si>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</si>
  <si>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</si>
  <si>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</si>
  <si>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</si>
  <si>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</si>
  <si>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</si>
  <si>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</si>
  <si>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</si>
  <si>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</si>
  <si>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</si>
  <si>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</si>
  <si>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</si>
  <si>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</si>
  <si>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</si>
  <si>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</si>
  <si>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</si>
  <si>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</si>
  <si>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</si>
  <si>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</si>
  <si>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</si>
  <si>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</si>
  <si>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</si>
  <si>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</si>
  <si>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</si>
  <si>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</si>
  <si>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</si>
  <si>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</si>
  <si>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</si>
  <si>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</si>
  <si>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</si>
  <si>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</si>
  <si>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</si>
  <si>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</si>
  <si>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</si>
  <si>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</si>
  <si>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</si>
  <si>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</si>
  <si>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</si>
  <si>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</si>
  <si>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</si>
  <si>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</si>
  <si>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</si>
  <si>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</si>
  <si>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</si>
  <si>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</si>
  <si>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</si>
  <si>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</si>
  <si>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</si>
  <si>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</si>
  <si>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</si>
  <si>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</si>
  <si>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</si>
  <si>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</si>
  <si>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</si>
  <si>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</si>
  <si>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</si>
  <si>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</si>
  <si>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</si>
  <si>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</si>
  <si>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</si>
  <si>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</si>
  <si>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</si>
  <si>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</si>
  <si>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</si>
  <si>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</si>
  <si>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</si>
  <si>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</si>
  <si>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</si>
  <si>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</si>
  <si>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</si>
  <si>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</si>
  <si>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</si>
  <si>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</si>
  <si>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</si>
  <si>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</si>
  <si>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</si>
  <si>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</si>
  <si>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</si>
  <si>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</si>
  <si>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</si>
  <si>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</si>
  <si>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</si>
  <si>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</si>
  <si>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</si>
  <si>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</si>
  <si>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</si>
  <si>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</si>
  <si>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</si>
  <si>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</si>
  <si>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</si>
  <si>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</si>
  <si>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</si>
  <si>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</si>
  <si>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</si>
  <si>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</si>
  <si>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</si>
  <si>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</si>
  <si>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</si>
  <si>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</si>
  <si>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</si>
  <si>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</si>
  <si>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</si>
  <si>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</si>
  <si>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</si>
  <si>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</si>
  <si>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</si>
  <si>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</si>
  <si>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</si>
  <si>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</si>
  <si>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</si>
  <si>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</si>
  <si>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</si>
  <si>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</si>
  <si>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</si>
  <si>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</si>
  <si>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</si>
  <si>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</si>
  <si>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</si>
  <si>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</si>
  <si>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</si>
  <si>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</si>
  <si>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</si>
  <si>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</si>
  <si>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</si>
  <si>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</si>
  <si>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</si>
  <si>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</si>
  <si>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</si>
  <si>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</si>
  <si>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</si>
  <si>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</si>
  <si>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</si>
  <si>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</si>
  <si>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</si>
  <si>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</si>
  <si>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</si>
  <si>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</si>
  <si>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</si>
  <si>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</si>
  <si>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</si>
  <si>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</si>
  <si>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</si>
  <si>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</si>
  <si>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</si>
  <si>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</si>
  <si>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</si>
  <si>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</si>
  <si>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</si>
  <si>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</si>
  <si>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</si>
  <si>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</si>
  <si>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</si>
  <si>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</si>
  <si>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</si>
  <si>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</si>
  <si>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</si>
  <si>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</si>
  <si>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</si>
  <si>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</si>
  <si>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</si>
  <si>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</si>
  <si>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</si>
  <si>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</si>
  <si>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</si>
  <si>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</si>
  <si>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</si>
  <si>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</si>
  <si>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</si>
  <si>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</si>
  <si>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</si>
  <si>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</si>
  <si>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</si>
  <si>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</si>
  <si>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</si>
  <si>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</si>
  <si>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</si>
  <si>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</si>
  <si>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</si>
  <si>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</si>
  <si>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</si>
  <si>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</si>
  <si>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</si>
  <si>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</si>
  <si>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</si>
  <si>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</si>
  <si>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</si>
  <si>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</si>
  <si>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</si>
  <si>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</si>
  <si>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</si>
  <si>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</si>
  <si>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</si>
  <si>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</si>
  <si>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</si>
  <si>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</si>
  <si>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</si>
  <si>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</si>
  <si>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</si>
  <si>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</si>
  <si>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</si>
  <si>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</si>
  <si>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</si>
  <si>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</si>
  <si>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</si>
  <si>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</si>
  <si>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</si>
  <si>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</si>
  <si>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</si>
  <si>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</si>
  <si>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</si>
  <si>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</si>
  <si>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</si>
  <si>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</si>
  <si>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</si>
  <si>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</si>
  <si>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</si>
  <si>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</si>
  <si>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</si>
  <si>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</si>
  <si>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</si>
  <si>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</si>
  <si>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</si>
  <si>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</si>
  <si>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</si>
  <si>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</si>
  <si>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</si>
  <si>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</si>
  <si>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</si>
  <si>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</si>
  <si>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</si>
  <si>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</si>
  <si>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</si>
  <si>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</si>
  <si>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</si>
  <si>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</si>
  <si>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</si>
  <si>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</si>
  <si>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</si>
  <si>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</si>
  <si>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</si>
  <si>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</si>
  <si>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</si>
  <si>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</si>
  <si>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</si>
  <si>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</si>
  <si>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</si>
  <si>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</si>
  <si>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</si>
  <si>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</si>
  <si>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</si>
  <si>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</si>
  <si>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</si>
  <si>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</si>
  <si>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</si>
  <si>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</si>
  <si>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</si>
  <si>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</si>
  <si>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</si>
  <si>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</si>
  <si>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</si>
  <si>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</si>
  <si>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</si>
  <si>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</si>
  <si>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</si>
  <si>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</si>
  <si>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</si>
  <si>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</si>
  <si>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</si>
  <si>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</si>
  <si>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</si>
  <si>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</si>
  <si>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</si>
  <si>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</si>
  <si>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</si>
  <si>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</si>
  <si>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</si>
  <si>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</si>
  <si>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</si>
  <si>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</si>
  <si>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</si>
  <si>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</si>
  <si>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</si>
  <si>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</si>
  <si>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</si>
  <si>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</si>
  <si>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</si>
  <si>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</si>
  <si>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</si>
  <si>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</si>
  <si>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</si>
  <si>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</si>
  <si>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</si>
  <si>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</si>
  <si>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</si>
  <si>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</si>
  <si>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</si>
  <si>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</si>
  <si>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</si>
  <si>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</si>
  <si>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</si>
  <si>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</si>
  <si>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</si>
  <si>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</si>
  <si>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</si>
  <si>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</si>
  <si>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</si>
  <si>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</si>
  <si>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</si>
  <si>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</si>
  <si>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</si>
  <si>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</si>
  <si>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</si>
  <si>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</si>
  <si>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</si>
  <si>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</si>
  <si>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</si>
  <si>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</si>
  <si>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</si>
  <si>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</si>
  <si>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</si>
  <si>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</si>
  <si>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</si>
  <si>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</si>
  <si>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</si>
  <si>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</si>
  <si>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</si>
  <si>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</si>
  <si>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</si>
  <si>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</si>
  <si>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</si>
  <si>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</si>
  <si>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</si>
  <si>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</si>
  <si>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</si>
  <si>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</si>
  <si>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</si>
  <si>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</si>
  <si>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</si>
  <si>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</si>
  <si>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</si>
  <si>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</si>
  <si>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</si>
  <si>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</si>
  <si>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</si>
  <si>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</si>
  <si>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</si>
  <si>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</si>
  <si>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</si>
  <si>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</si>
  <si>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</si>
  <si>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</si>
  <si>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</si>
  <si>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</si>
  <si>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</si>
  <si>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</si>
  <si>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</si>
  <si>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</si>
  <si>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</si>
  <si>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</si>
  <si>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</si>
  <si>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</si>
  <si>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</si>
  <si>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</si>
  <si>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</si>
  <si>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</si>
  <si>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</si>
  <si>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</si>
  <si>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</si>
  <si>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</si>
  <si>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</si>
  <si>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</si>
  <si>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</si>
  <si>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</si>
  <si>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</si>
  <si>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</si>
  <si>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</si>
  <si>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</si>
  <si>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</si>
  <si>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</si>
  <si>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</si>
  <si>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</si>
  <si>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</si>
  <si>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</si>
  <si>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</si>
  <si>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</si>
  <si>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</si>
  <si>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</si>
  <si>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</si>
  <si>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</si>
  <si>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</si>
  <si>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</si>
  <si>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</si>
  <si>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</si>
  <si>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</si>
  <si>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</si>
  <si>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</si>
  <si>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</si>
  <si>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</si>
  <si>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</si>
  <si>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</si>
  <si>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</si>
  <si>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</si>
  <si>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</si>
  <si>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</si>
  <si>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</si>
  <si>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</si>
  <si>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</si>
  <si>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</si>
  <si>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</si>
  <si>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</si>
  <si>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</si>
  <si>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</si>
  <si>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</si>
  <si>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</si>
  <si>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</si>
  <si>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</si>
  <si>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</si>
  <si>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</si>
  <si>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</si>
  <si>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</si>
  <si>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</si>
  <si>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</si>
  <si>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</si>
  <si>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</si>
  <si>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</si>
  <si>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</si>
  <si>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</si>
  <si>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</si>
  <si>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</si>
  <si>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</si>
  <si>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</si>
  <si>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</si>
  <si>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</si>
  <si>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</si>
  <si>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</si>
  <si>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</si>
  <si>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</si>
  <si>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</si>
  <si>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</si>
  <si>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</si>
  <si>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</si>
  <si>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</si>
  <si>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</si>
  <si>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</si>
  <si>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</si>
  <si>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</si>
  <si>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</si>
  <si>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</si>
  <si>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</si>
  <si>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</si>
  <si>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</si>
  <si>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</si>
  <si>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</si>
  <si>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</si>
  <si>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</si>
  <si>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</si>
  <si>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</si>
  <si>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</si>
  <si>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</si>
  <si>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</si>
  <si>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</si>
  <si>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</si>
  <si>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</si>
  <si>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</si>
  <si>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</si>
  <si>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</si>
  <si>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</si>
  <si>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</si>
  <si>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</si>
  <si>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</si>
  <si>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</si>
  <si>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</si>
  <si>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</si>
  <si>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</si>
  <si>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</si>
  <si>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</si>
  <si>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</si>
  <si>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</si>
  <si>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</si>
  <si>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</si>
  <si>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</si>
  <si>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</si>
  <si>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</si>
  <si>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</si>
  <si>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</si>
  <si>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</si>
  <si>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</si>
  <si>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</si>
  <si>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</si>
  <si>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</si>
  <si>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</si>
  <si>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</si>
  <si>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</si>
  <si>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</si>
  <si>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</si>
  <si>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</si>
  <si>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</si>
  <si>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</si>
  <si>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</si>
  <si>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</si>
  <si>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</si>
  <si>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</si>
  <si>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</si>
  <si>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</si>
  <si>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</si>
  <si>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</si>
  <si>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</si>
  <si>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</si>
  <si>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</si>
  <si>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</si>
  <si>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</si>
  <si>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</si>
  <si>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</si>
  <si>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</si>
  <si>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</si>
  <si>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</si>
  <si>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</si>
  <si>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</si>
  <si>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</si>
  <si>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</si>
  <si>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</si>
  <si>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</si>
  <si>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</si>
  <si>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</si>
  <si>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</si>
  <si>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</si>
  <si>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</si>
  <si>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</si>
  <si>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</si>
  <si>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</si>
  <si>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</si>
  <si>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</si>
  <si>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</si>
  <si>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</si>
  <si>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</si>
  <si>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</si>
  <si>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</si>
  <si>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</si>
  <si>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</si>
  <si>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</si>
  <si>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</si>
  <si>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</si>
  <si>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</si>
  <si>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</si>
  <si>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</si>
  <si>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</si>
  <si>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</si>
  <si>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</si>
  <si>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</si>
  <si>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</si>
  <si>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</si>
  <si>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</si>
  <si>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</si>
  <si>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</si>
  <si>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</si>
  <si>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</si>
  <si>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</si>
  <si>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</si>
  <si>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</si>
  <si>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</si>
  <si>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</si>
  <si>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</si>
  <si>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</si>
  <si>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</si>
  <si>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</si>
  <si>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</si>
  <si>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</si>
  <si>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</si>
  <si>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</si>
  <si>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</si>
  <si>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</si>
  <si>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</si>
  <si>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</si>
  <si>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</si>
  <si>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</si>
  <si>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</si>
  <si>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</si>
  <si>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</si>
  <si>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</si>
  <si>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</si>
  <si>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</si>
  <si>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</si>
  <si>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</si>
  <si>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</si>
  <si>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</si>
  <si>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</si>
  <si>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</si>
  <si>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</si>
  <si>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</si>
  <si>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</si>
  <si>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</si>
  <si>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</si>
  <si>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</si>
  <si>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</si>
  <si>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</si>
  <si>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</si>
  <si>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</si>
  <si>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</si>
  <si>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</si>
  <si>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</si>
  <si>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</si>
  <si>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</si>
  <si>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</si>
  <si>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</si>
  <si>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</si>
  <si>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</si>
  <si>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</si>
  <si>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</si>
  <si>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</si>
  <si>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</si>
  <si>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</si>
  <si>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</si>
  <si>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</si>
  <si>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</si>
  <si>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</si>
  <si>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</si>
  <si>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</si>
  <si>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</si>
  <si>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</si>
  <si>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</si>
  <si>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</si>
  <si>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</si>
  <si>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</si>
  <si>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</si>
  <si>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</si>
  <si>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</si>
  <si>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</si>
  <si>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</si>
  <si>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</si>
  <si>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</si>
  <si>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</si>
  <si>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</si>
  <si>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</si>
  <si>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</si>
  <si>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</si>
  <si>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</si>
  <si>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</si>
  <si>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</si>
  <si>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</si>
  <si>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</si>
  <si>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</si>
  <si>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</si>
  <si>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</si>
  <si>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</si>
  <si>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</si>
  <si>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</si>
  <si>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</si>
  <si>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</si>
  <si>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</si>
  <si>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</si>
  <si>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</si>
  <si>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</si>
  <si>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</si>
  <si>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</si>
  <si>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</si>
  <si>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</si>
  <si>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</si>
  <si>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</si>
  <si>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</si>
  <si>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</si>
  <si>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</si>
  <si>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</si>
  <si>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</si>
  <si>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</si>
  <si>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</si>
  <si>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</si>
  <si>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</si>
  <si>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</si>
  <si>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</si>
  <si>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</si>
  <si>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</si>
  <si>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</si>
  <si>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</si>
  <si>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</si>
  <si>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</si>
  <si>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</si>
  <si>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</si>
  <si>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</si>
  <si>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</si>
  <si>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</si>
  <si>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</si>
  <si>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</si>
  <si>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</si>
  <si>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</si>
  <si>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</si>
  <si>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</si>
  <si>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</si>
  <si>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</si>
  <si>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</si>
  <si>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</si>
  <si>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</si>
  <si>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</si>
  <si>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</si>
  <si>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</si>
  <si>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</si>
  <si>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</si>
  <si>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</si>
  <si>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</si>
  <si>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</si>
  <si>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</si>
  <si>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</si>
  <si>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</si>
  <si>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</si>
  <si>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</si>
  <si>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</si>
  <si>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</si>
  <si>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</si>
  <si>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</si>
  <si>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</si>
  <si>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</si>
  <si>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</si>
  <si>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</si>
  <si>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</si>
  <si>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</si>
  <si>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</si>
  <si>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</si>
  <si>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</si>
  <si>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</si>
  <si>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</si>
  <si>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</si>
  <si>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</si>
  <si>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</si>
  <si>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</si>
  <si>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</si>
  <si>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</si>
  <si>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</si>
  <si>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</si>
  <si>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</si>
  <si>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</si>
  <si>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</si>
  <si>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</si>
  <si>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</si>
  <si>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</si>
  <si>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</si>
  <si>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</si>
  <si>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</si>
  <si>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</si>
  <si>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</si>
  <si>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</si>
  <si>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</si>
  <si>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</si>
  <si>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</si>
  <si>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</si>
  <si>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</si>
  <si>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</si>
  <si>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</si>
  <si>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</si>
  <si>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</si>
  <si>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</si>
  <si>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</si>
  <si>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</si>
  <si>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</si>
  <si>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</si>
  <si>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</si>
  <si>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</si>
  <si>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</si>
  <si>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</si>
  <si>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</si>
  <si>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</si>
  <si>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</si>
  <si>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</si>
  <si>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</si>
  <si>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</si>
  <si>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</si>
  <si>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</si>
  <si>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</si>
  <si>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</si>
  <si>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</si>
  <si>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</si>
  <si>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</si>
  <si>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</si>
  <si>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</si>
  <si>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</si>
  <si>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</si>
  <si>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</si>
  <si>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</si>
  <si>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</si>
  <si>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</si>
  <si>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</si>
  <si>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</si>
  <si>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</si>
  <si>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</si>
  <si>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</si>
  <si>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</si>
  <si>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</si>
  <si>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</si>
  <si>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</si>
  <si>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</si>
  <si>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</si>
  <si>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</si>
  <si>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</si>
  <si>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</si>
  <si>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</si>
  <si>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</si>
  <si>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</si>
  <si>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</si>
  <si>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</si>
  <si>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</si>
  <si>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</si>
  <si>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</si>
  <si>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</si>
  <si>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</si>
  <si>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</si>
  <si>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</si>
  <si>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</si>
  <si>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</si>
  <si>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</si>
  <si>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</si>
  <si>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</si>
  <si>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</si>
  <si>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</si>
  <si>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</si>
  <si>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</si>
  <si>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</si>
  <si>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</si>
  <si>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</si>
  <si>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</si>
  <si>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</si>
  <si>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</si>
  <si>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</si>
  <si>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</si>
  <si>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</si>
  <si>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</si>
  <si>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</si>
  <si>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</si>
  <si>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</si>
  <si>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</si>
  <si>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</si>
  <si>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</si>
  <si>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</si>
  <si>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</si>
  <si>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</si>
  <si>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</si>
  <si>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</si>
  <si>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</si>
  <si>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</si>
  <si>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</si>
  <si>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</si>
  <si>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</si>
  <si>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</si>
  <si>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</si>
  <si>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</si>
  <si>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</si>
  <si>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</si>
  <si>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</si>
  <si>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</si>
  <si>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</si>
  <si>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</si>
  <si>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</si>
  <si>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</si>
  <si>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</si>
  <si>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</si>
  <si>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</si>
  <si>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</si>
  <si>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</si>
  <si>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</si>
  <si>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</si>
  <si>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</si>
  <si>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</si>
  <si>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</si>
  <si>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</si>
  <si>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</si>
  <si>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</si>
  <si>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</si>
  <si>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</si>
  <si>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</si>
  <si>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</si>
  <si>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</si>
  <si>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</si>
  <si>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</si>
  <si>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</si>
  <si>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</si>
  <si>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</si>
  <si>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</si>
  <si>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</si>
  <si>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</si>
  <si>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</si>
  <si>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</si>
  <si>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</si>
  <si>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</si>
  <si>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</si>
  <si>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</si>
  <si>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</si>
  <si>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</si>
  <si>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</si>
  <si>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</si>
  <si>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</si>
  <si>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</si>
  <si>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</si>
  <si>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</si>
  <si>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</si>
  <si>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</si>
  <si>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</si>
  <si>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</si>
  <si>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</si>
  <si>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</si>
  <si>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</si>
  <si>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</si>
  <si>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</si>
  <si>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</si>
  <si>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</si>
  <si>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</si>
  <si>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</si>
  <si>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</si>
  <si>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</si>
  <si>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</si>
  <si>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</si>
  <si>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</si>
  <si>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</si>
  <si>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</si>
  <si>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</si>
  <si>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</si>
  <si>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</si>
  <si>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</si>
  <si>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</si>
  <si>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</si>
  <si>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</si>
  <si>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</si>
  <si>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</si>
  <si>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</si>
  <si>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</si>
  <si>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</si>
  <si>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</si>
  <si>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</si>
  <si>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</si>
  <si>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</si>
  <si>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</si>
  <si>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</si>
  <si>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</si>
  <si>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</si>
  <si>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</si>
  <si>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</si>
  <si>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</si>
  <si>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</si>
  <si>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</si>
  <si>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</si>
  <si>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</si>
  <si>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</si>
  <si>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</si>
  <si>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</si>
  <si>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</si>
  <si>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</si>
  <si>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</si>
  <si>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</si>
  <si>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</si>
  <si>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</si>
  <si>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</si>
  <si>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</si>
  <si>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</si>
  <si>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</si>
  <si>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</si>
  <si>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</si>
  <si>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</si>
  <si>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</si>
  <si>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</si>
  <si>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</si>
  <si>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</si>
  <si>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</si>
  <si>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</si>
  <si>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</si>
  <si>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</si>
  <si>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</si>
  <si>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</si>
  <si>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</si>
  <si>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</si>
  <si>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</si>
  <si>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</si>
  <si>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</si>
  <si>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</si>
  <si>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</si>
  <si>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</si>
  <si>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</si>
  <si>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</si>
  <si>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</si>
  <si>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</si>
  <si>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</si>
  <si>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</si>
  <si>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</si>
  <si>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</si>
  <si>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</si>
  <si>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</si>
  <si>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</si>
  <si>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</si>
  <si>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</si>
  <si>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</si>
  <si>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</si>
  <si>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</si>
  <si>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</si>
  <si>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</si>
  <si>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</si>
  <si>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</si>
  <si>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</si>
  <si>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</si>
  <si>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</si>
  <si>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</si>
  <si>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</si>
  <si>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</si>
  <si>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</si>
  <si>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</si>
  <si>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</si>
  <si>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</si>
  <si>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</si>
  <si>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</si>
  <si>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</si>
  <si>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</si>
  <si>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</si>
  <si>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</si>
  <si>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</si>
  <si>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</si>
  <si>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</si>
  <si>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</si>
  <si>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</si>
  <si>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</si>
  <si>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</si>
  <si>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</si>
  <si>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</si>
  <si>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</si>
  <si>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</si>
  <si>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</si>
  <si>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</si>
  <si>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</si>
  <si>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</si>
  <si>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</si>
  <si>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</si>
  <si>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</si>
  <si>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</si>
  <si>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</si>
  <si>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</si>
  <si>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</si>
  <si>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</si>
  <si>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</si>
  <si>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</si>
  <si>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</si>
  <si>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</si>
  <si>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</si>
  <si>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</si>
  <si>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</si>
  <si>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</si>
  <si>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</si>
  <si>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</si>
  <si>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</si>
  <si>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</si>
  <si>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</si>
  <si>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</si>
  <si>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</si>
  <si>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</si>
  <si>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</si>
  <si>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</si>
  <si>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</si>
  <si>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</si>
  <si>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</si>
  <si>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</si>
  <si>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</si>
  <si>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</si>
  <si>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</si>
  <si>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</si>
  <si>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</si>
  <si>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</si>
  <si>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</si>
  <si>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</si>
  <si>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</si>
  <si>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</si>
  <si>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</si>
  <si>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</si>
  <si>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</si>
  <si>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</si>
  <si>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</si>
  <si>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</si>
  <si>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</si>
  <si>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</si>
  <si>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</si>
  <si>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</si>
  <si>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</si>
  <si>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</si>
  <si>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</si>
  <si>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</si>
  <si>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</si>
  <si>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</si>
  <si>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</si>
  <si>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</si>
  <si>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</si>
  <si>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</si>
  <si>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</si>
  <si>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</si>
  <si>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</si>
  <si>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</si>
  <si>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</si>
  <si>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</si>
  <si>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</si>
  <si>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</si>
  <si>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</si>
  <si>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</si>
  <si>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</si>
  <si>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</si>
  <si>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</si>
  <si>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</si>
  <si>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</si>
  <si>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</si>
  <si>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</si>
  <si>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</si>
  <si>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</si>
  <si>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</si>
  <si>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</si>
  <si>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</si>
  <si>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</si>
  <si>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</si>
  <si>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</si>
  <si>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</si>
  <si>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</si>
  <si>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</si>
  <si>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</si>
  <si>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</si>
  <si>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</si>
  <si>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</si>
  <si>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</si>
  <si>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</si>
  <si>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</si>
  <si>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</si>
  <si>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</si>
  <si>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</si>
  <si>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</si>
  <si>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</si>
  <si>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</si>
  <si>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</si>
  <si>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</si>
  <si>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</si>
  <si>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</si>
  <si>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</si>
  <si>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</si>
  <si>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</si>
  <si>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</si>
  <si>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</si>
  <si>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</si>
  <si>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</si>
  <si>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</si>
  <si>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</si>
  <si>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</si>
  <si>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</si>
  <si>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</si>
  <si>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</si>
  <si>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</si>
  <si>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</si>
  <si>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</si>
  <si>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</si>
  <si>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</si>
  <si>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</si>
  <si>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</si>
  <si>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</si>
  <si>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</si>
  <si>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</si>
  <si>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</si>
  <si>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</si>
  <si>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</si>
  <si>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</si>
  <si>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</si>
  <si>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</si>
  <si>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</si>
  <si>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</si>
  <si>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</si>
  <si>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</si>
  <si>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</si>
  <si>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</si>
  <si>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</si>
  <si>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</si>
  <si>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</si>
  <si>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</si>
  <si>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</si>
  <si>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</si>
  <si>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</si>
  <si>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</si>
  <si>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</si>
  <si>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</si>
  <si>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</si>
  <si>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</si>
  <si>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</si>
  <si>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</si>
  <si>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</si>
  <si>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</si>
  <si>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</si>
  <si>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</si>
  <si>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</si>
  <si>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</si>
  <si>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</si>
  <si>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</si>
  <si>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</si>
  <si>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</si>
  <si>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</si>
  <si>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</si>
  <si>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</si>
  <si>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</si>
  <si>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</si>
  <si>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</si>
  <si>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</si>
  <si>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</si>
  <si>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</si>
  <si>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</si>
  <si>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</si>
  <si>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</si>
  <si>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</si>
  <si>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</si>
  <si>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</si>
  <si>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</si>
  <si>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</si>
  <si>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</si>
  <si>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</si>
  <si>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</si>
  <si>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</si>
  <si>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</si>
  <si>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</si>
  <si>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</si>
  <si>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</si>
  <si>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</si>
  <si>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</si>
  <si>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</si>
  <si>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</si>
  <si>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</si>
  <si>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</si>
  <si>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</si>
  <si>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</si>
  <si>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</si>
  <si>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</si>
  <si>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</si>
  <si>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</si>
  <si>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</si>
  <si>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</si>
  <si>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</si>
  <si>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</si>
  <si>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</si>
  <si>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</si>
  <si>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</si>
  <si>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</si>
  <si>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</si>
  <si>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</si>
  <si>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</si>
  <si>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</si>
  <si>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</si>
  <si>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</si>
  <si>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</si>
  <si>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</si>
  <si>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</si>
  <si>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</si>
  <si>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</si>
  <si>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</si>
  <si>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</si>
  <si>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</si>
  <si>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</si>
  <si>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</si>
  <si>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</si>
  <si>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</si>
  <si>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</si>
  <si>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</si>
  <si>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</si>
  <si>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</si>
  <si>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</si>
  <si>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</si>
  <si>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</si>
  <si>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</si>
  <si>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</si>
  <si>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</si>
  <si>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</si>
  <si>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</si>
  <si>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</si>
  <si>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</si>
  <si>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</si>
  <si>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</si>
  <si>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</si>
  <si>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</si>
  <si>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</si>
  <si>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</si>
  <si>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</si>
  <si>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</si>
  <si>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</si>
  <si>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</si>
  <si>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</si>
  <si>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</si>
  <si>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</si>
  <si>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</si>
  <si>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</si>
  <si>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</si>
  <si>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</si>
  <si>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</si>
  <si>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</si>
  <si>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</si>
  <si>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</si>
  <si>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</si>
  <si>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</si>
  <si>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</si>
  <si>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</si>
  <si>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</si>
  <si>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</si>
  <si>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</si>
  <si>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</si>
  <si>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</si>
  <si>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</si>
  <si>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</si>
  <si>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</si>
  <si>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</si>
  <si>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</si>
  <si>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</si>
  <si>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</si>
  <si>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</si>
  <si>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</si>
  <si>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</si>
  <si>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</si>
  <si>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</si>
  <si>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</si>
  <si>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</si>
  <si>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</si>
  <si>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</si>
  <si>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</si>
  <si>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</si>
  <si>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</si>
  <si>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</si>
  <si>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</si>
  <si>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</si>
  <si>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</si>
  <si>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</si>
  <si>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</si>
  <si>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</si>
  <si>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</si>
  <si>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</si>
  <si>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</si>
  <si>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</si>
  <si>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</si>
  <si>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</si>
  <si>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</si>
  <si>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</si>
  <si>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</si>
  <si>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</si>
  <si>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</si>
  <si>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</si>
  <si>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</si>
  <si>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</si>
  <si>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</si>
  <si>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</si>
  <si>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</si>
  <si>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</si>
  <si>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</si>
  <si>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</si>
  <si>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</si>
  <si>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</si>
  <si>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</si>
  <si>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</si>
  <si>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</si>
  <si>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</si>
  <si>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</si>
  <si>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</si>
  <si>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</si>
  <si>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</si>
  <si>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</si>
  <si>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</si>
  <si>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</si>
  <si>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</si>
  <si>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</si>
  <si>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</si>
  <si>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</si>
  <si>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</si>
  <si>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</si>
  <si>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</si>
  <si>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</si>
  <si>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</si>
  <si>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</si>
  <si>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</si>
  <si>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</si>
  <si>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</si>
  <si>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</si>
  <si>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</si>
  <si>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</si>
  <si>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</si>
  <si>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</si>
  <si>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</si>
  <si>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</si>
  <si>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</si>
  <si>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</si>
  <si>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</si>
  <si>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</si>
  <si>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</si>
  <si>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</si>
  <si>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</si>
  <si>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</si>
  <si>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</si>
  <si>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</si>
  <si>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</si>
  <si>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</si>
  <si>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</si>
  <si>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</si>
  <si>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</si>
  <si>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</si>
  <si>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</si>
  <si>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</si>
  <si>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</si>
  <si>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</si>
  <si>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</si>
  <si>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</si>
  <si>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</si>
  <si>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</si>
  <si>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</si>
  <si>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</si>
  <si>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</si>
  <si>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</si>
  <si>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</si>
  <si>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</si>
  <si>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</si>
  <si>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</si>
  <si>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</si>
  <si>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</si>
  <si>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</si>
  <si>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</si>
  <si>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</si>
  <si>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</si>
  <si>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</si>
  <si>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</si>
  <si>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</si>
  <si>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</si>
  <si>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</si>
  <si>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</si>
  <si>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</si>
  <si>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</si>
  <si>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</si>
  <si>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</si>
  <si>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</si>
  <si>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</si>
  <si>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</si>
  <si>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</si>
  <si>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</si>
  <si>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</si>
  <si>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</si>
  <si>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</si>
  <si>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</si>
  <si>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</si>
  <si>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</si>
  <si>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</si>
  <si>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</si>
  <si>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</si>
  <si>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</si>
  <si>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</si>
  <si>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</si>
  <si>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</si>
  <si>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</si>
  <si>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</si>
  <si>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</si>
  <si>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</si>
  <si>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</si>
  <si>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</si>
  <si>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</si>
  <si>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</si>
  <si>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</si>
  <si>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</si>
  <si>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</si>
  <si>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</si>
  <si>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</si>
  <si>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</si>
  <si>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</si>
  <si>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</si>
  <si>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</si>
  <si>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</si>
  <si>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</si>
  <si>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</si>
  <si>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</si>
  <si>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</si>
  <si>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</si>
  <si>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</si>
  <si>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</si>
  <si>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</si>
  <si>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</si>
  <si>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</si>
  <si>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</si>
  <si>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</si>
  <si>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</si>
  <si>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</si>
  <si>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</si>
  <si>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</si>
  <si>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</si>
  <si>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</si>
  <si>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</si>
  <si>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</si>
  <si>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</si>
  <si>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</si>
  <si>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</si>
  <si>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</si>
  <si>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</si>
  <si>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</si>
  <si>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</si>
  <si>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</si>
  <si>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</si>
  <si>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</si>
  <si>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</si>
  <si>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</si>
  <si>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</si>
  <si>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</si>
  <si>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</si>
  <si>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</si>
  <si>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</si>
  <si>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</si>
  <si>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</si>
  <si>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</si>
  <si>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</si>
  <si>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</si>
  <si>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</si>
  <si>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</si>
  <si>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</si>
  <si>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</si>
  <si>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</si>
  <si>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</si>
  <si>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</si>
  <si>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</si>
  <si>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</si>
  <si>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</si>
  <si>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</si>
  <si>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</si>
  <si>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</si>
  <si>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</si>
  <si>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</si>
  <si>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</si>
  <si>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</si>
  <si>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</si>
  <si>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</si>
  <si>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</si>
  <si>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</si>
  <si>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</si>
  <si>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</si>
  <si>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</si>
  <si>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</si>
  <si>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</si>
  <si>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</si>
  <si>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</si>
  <si>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</si>
  <si>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</si>
  <si>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</si>
  <si>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</si>
  <si>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</si>
  <si>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</si>
  <si>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</si>
  <si>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</si>
  <si>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</si>
  <si>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</si>
  <si>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</si>
  <si>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</si>
  <si>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</si>
  <si>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</si>
  <si>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</si>
  <si>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</si>
  <si>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</si>
  <si>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</si>
  <si>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</si>
  <si>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</si>
  <si>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</si>
  <si>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</si>
  <si>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</si>
  <si>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</si>
  <si>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</si>
  <si>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</si>
  <si>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</si>
  <si>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</si>
  <si>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</si>
  <si>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</si>
  <si>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</si>
  <si>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</si>
  <si>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</si>
  <si>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</si>
  <si>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</si>
  <si>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</si>
  <si>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</si>
  <si>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</si>
  <si>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</si>
  <si>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</si>
  <si>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</si>
  <si>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</si>
  <si>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</si>
  <si>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</si>
  <si>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</si>
  <si>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</si>
  <si>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</si>
  <si>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</si>
  <si>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</si>
  <si>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</si>
  <si>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</si>
  <si>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</si>
  <si>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</si>
  <si>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</si>
  <si>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</si>
  <si>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</si>
  <si>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</si>
  <si>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</si>
  <si>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</si>
  <si>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</si>
  <si>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</si>
  <si>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</si>
  <si>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</si>
  <si>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</si>
  <si>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</si>
  <si>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</si>
  <si>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</si>
  <si>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</si>
  <si>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</si>
  <si>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</si>
  <si>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</si>
  <si>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</si>
  <si>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</si>
  <si>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</si>
  <si>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</si>
  <si>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</si>
  <si>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</si>
  <si>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</si>
  <si>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</si>
  <si>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</si>
  <si>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</si>
  <si>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</si>
  <si>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</si>
  <si>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</si>
  <si>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</si>
  <si>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</si>
  <si>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</si>
  <si>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</si>
  <si>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</si>
  <si>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</si>
  <si>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</si>
  <si>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</si>
  <si>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</si>
  <si>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</si>
  <si>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</si>
  <si>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</si>
  <si>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</si>
  <si>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</si>
  <si>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</si>
  <si>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</si>
  <si>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</si>
  <si>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</si>
  <si>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</si>
  <si>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</si>
  <si>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</si>
  <si>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</si>
  <si>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</si>
  <si>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</si>
  <si>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</si>
  <si>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</si>
  <si>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</si>
  <si>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</si>
  <si>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</si>
  <si>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</si>
  <si>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</si>
  <si>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</si>
  <si>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</si>
  <si>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</si>
  <si>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</si>
  <si>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</si>
  <si>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</si>
  <si>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</si>
  <si>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</si>
  <si>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</si>
  <si>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</si>
  <si>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</si>
  <si>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</si>
  <si>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</si>
  <si>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</si>
  <si>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</si>
  <si>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</si>
  <si>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</si>
  <si>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</si>
  <si>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</si>
  <si>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</si>
  <si>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</si>
  <si>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</si>
  <si>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</si>
  <si>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</si>
  <si>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</si>
  <si>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</si>
  <si>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</si>
  <si>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</si>
  <si>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</si>
  <si>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</si>
  <si>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</si>
  <si>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</si>
  <si>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</si>
  <si>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</si>
  <si>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</si>
  <si>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</si>
  <si>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</si>
  <si>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</si>
  <si>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</si>
  <si>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</si>
  <si>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</si>
  <si>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</si>
  <si>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</si>
  <si>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</si>
  <si>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</si>
  <si>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</si>
  <si>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</si>
  <si>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</si>
  <si>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</si>
  <si>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</si>
  <si>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</si>
  <si>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</si>
  <si>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</si>
  <si>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</si>
  <si>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</si>
  <si>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</si>
  <si>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</si>
  <si>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</si>
  <si>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</si>
  <si>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</si>
  <si>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</si>
  <si>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</si>
  <si>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</si>
  <si>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</si>
  <si>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</si>
  <si>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</si>
  <si>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</si>
  <si>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</si>
  <si>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</si>
  <si>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</si>
  <si>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</si>
  <si>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</si>
  <si>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</si>
  <si>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</si>
  <si>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</si>
  <si>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</si>
  <si>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</si>
  <si>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</si>
  <si>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</si>
  <si>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</si>
  <si>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</si>
  <si>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</si>
  <si>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</si>
  <si>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</si>
  <si>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</si>
  <si>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</si>
  <si>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</si>
  <si>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</si>
  <si>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</si>
  <si>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</si>
  <si>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</si>
  <si>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</si>
  <si>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</si>
  <si>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</si>
  <si>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</si>
  <si>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</si>
  <si>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</si>
  <si>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</si>
  <si>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</si>
  <si>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</si>
  <si>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</si>
  <si>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</si>
  <si>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</si>
  <si>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</si>
  <si>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</si>
  <si>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</si>
  <si>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</si>
  <si>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</si>
  <si>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</si>
  <si>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</si>
  <si>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</si>
  <si>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</si>
  <si>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</si>
  <si>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</si>
  <si>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</si>
  <si>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</si>
  <si>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</si>
  <si>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</si>
  <si>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</si>
  <si>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</si>
  <si>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</si>
  <si>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</si>
  <si>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</si>
  <si>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</si>
  <si>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</si>
  <si>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</si>
  <si>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</si>
  <si>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</si>
  <si>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</si>
  <si>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</si>
  <si>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</si>
  <si>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</si>
  <si>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</si>
  <si>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</si>
  <si>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</si>
  <si>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</si>
  <si>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</si>
  <si>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</si>
  <si>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</si>
  <si>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</si>
  <si>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</si>
  <si>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</si>
  <si>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</si>
  <si>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</si>
  <si>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</si>
  <si>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</si>
  <si>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</si>
  <si>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</si>
  <si>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</si>
  <si>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</si>
  <si>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</si>
  <si>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</si>
  <si>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</si>
  <si>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</si>
  <si>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</si>
  <si>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</si>
  <si>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</si>
  <si>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</si>
  <si>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</si>
  <si>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</si>
  <si>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</si>
  <si>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</si>
  <si>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</si>
  <si>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</si>
  <si>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</si>
  <si>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</si>
  <si>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</si>
  <si>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</si>
  <si>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</si>
  <si>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</si>
  <si>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</si>
  <si>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</si>
  <si>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</si>
  <si>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</si>
  <si>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</si>
  <si>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</si>
  <si>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</si>
  <si>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</si>
  <si>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</si>
  <si>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</si>
  <si>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</si>
  <si>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</si>
  <si>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</si>
  <si>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</si>
  <si>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</si>
  <si>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</si>
  <si>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</si>
  <si>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</si>
  <si>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</si>
  <si>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</si>
  <si>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</si>
  <si>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</si>
  <si>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</si>
  <si>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</si>
  <si>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</si>
  <si>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</si>
  <si>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</si>
  <si>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</si>
  <si>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</si>
  <si>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</si>
  <si>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</si>
  <si>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</si>
  <si>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</si>
  <si>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</si>
  <si>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</si>
  <si>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</si>
  <si>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</si>
  <si>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</si>
  <si>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</si>
  <si>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</si>
  <si>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</si>
  <si>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</si>
  <si>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</si>
  <si>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</si>
  <si>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</si>
  <si>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</si>
  <si>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</si>
  <si>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</si>
  <si>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</si>
  <si>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</si>
  <si>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</si>
  <si>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</si>
  <si>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</si>
  <si>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</si>
  <si>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</si>
  <si>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</si>
  <si>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</si>
  <si>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</si>
  <si>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</si>
  <si>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</si>
  <si>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</si>
  <si>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</si>
  <si>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</si>
  <si>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</si>
  <si>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</si>
  <si>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</si>
  <si>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</si>
  <si>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</si>
  <si>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</si>
  <si>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</si>
  <si>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</si>
  <si>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</si>
  <si>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</si>
  <si>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</si>
  <si>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</si>
  <si>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</si>
  <si>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</si>
  <si>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</si>
  <si>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</si>
  <si>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</si>
  <si>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</si>
  <si>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</si>
  <si>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</si>
  <si>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</si>
  <si>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</si>
  <si>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</si>
  <si>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</si>
  <si>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</si>
  <si>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</si>
  <si>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</si>
  <si>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</si>
  <si>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</si>
  <si>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</si>
  <si>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</si>
  <si>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</si>
  <si>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</si>
  <si>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</si>
  <si>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</si>
  <si>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</si>
  <si>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</si>
  <si>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</si>
  <si>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</si>
  <si>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</si>
  <si>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</si>
  <si>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</si>
  <si>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</si>
  <si>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</si>
  <si>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</si>
  <si>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</si>
  <si>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</si>
  <si>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</si>
  <si>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</si>
  <si>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</si>
  <si>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</si>
  <si>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</si>
  <si>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</si>
  <si>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</si>
  <si>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</si>
  <si>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</si>
  <si>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</si>
  <si>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</si>
  <si>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</si>
  <si>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</si>
  <si>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</si>
  <si>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</si>
  <si>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</si>
  <si>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</si>
  <si>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</si>
  <si>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</si>
  <si>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</si>
  <si>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</si>
  <si>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</si>
  <si>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</si>
  <si>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</si>
  <si>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</si>
  <si>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</si>
  <si>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</si>
  <si>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</si>
  <si>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</si>
  <si>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</si>
  <si>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</si>
  <si>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</si>
  <si>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</si>
  <si>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</si>
  <si>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</si>
  <si>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</si>
  <si>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</si>
  <si>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</si>
  <si>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</si>
  <si>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</si>
  <si>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</si>
  <si>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</si>
  <si>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</si>
  <si>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</si>
  <si>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</si>
  <si>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</si>
  <si>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</si>
  <si>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</si>
  <si>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</si>
  <si>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</si>
  <si>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</si>
  <si>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</si>
  <si>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</si>
  <si>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</si>
  <si>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</si>
  <si>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</si>
  <si>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</si>
  <si>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</si>
  <si>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</si>
  <si>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</si>
  <si>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</si>
  <si>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</si>
  <si>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</si>
  <si>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</si>
  <si>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</si>
  <si>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</si>
  <si>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</si>
  <si>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</si>
  <si>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</si>
  <si>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</si>
  <si>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</si>
  <si>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</si>
  <si>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</si>
  <si>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</si>
  <si>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</si>
  <si>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</si>
  <si>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</si>
  <si>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</si>
  <si>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</si>
  <si>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</si>
  <si>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</si>
  <si>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</si>
  <si>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</si>
  <si>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</si>
  <si>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</si>
  <si>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</si>
  <si>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</si>
  <si>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</si>
  <si>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</si>
  <si>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</si>
  <si>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</si>
  <si>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</si>
  <si>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</si>
  <si>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</si>
  <si>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</si>
  <si>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</si>
  <si>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</si>
  <si>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</si>
  <si>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</si>
  <si>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</si>
  <si>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</si>
  <si>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</si>
  <si>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</si>
  <si>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</si>
  <si>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</si>
  <si>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</si>
  <si>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</si>
  <si>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</si>
  <si>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</si>
  <si>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</si>
  <si>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</si>
  <si>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</si>
  <si>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</si>
  <si>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</si>
  <si>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</si>
  <si>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</si>
  <si>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</si>
  <si>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</si>
  <si>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</si>
  <si>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</si>
  <si>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</si>
  <si>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</si>
  <si>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</si>
  <si>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</si>
  <si>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</si>
  <si>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</si>
  <si>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</si>
  <si>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</si>
  <si>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</si>
  <si>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</si>
  <si>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</si>
  <si>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</si>
  <si>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</si>
  <si>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</si>
  <si>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</si>
  <si>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</si>
  <si>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</si>
  <si>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</si>
  <si>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</si>
  <si>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</si>
  <si>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</si>
  <si>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</si>
  <si>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</si>
  <si>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</si>
  <si>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</si>
  <si>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</si>
  <si>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</si>
  <si>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</si>
  <si>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</si>
  <si>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</si>
  <si>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</si>
  <si>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</si>
  <si>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</si>
  <si>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</si>
  <si>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</si>
  <si>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</si>
  <si>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</si>
  <si>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</si>
  <si>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</si>
  <si>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</si>
  <si>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</si>
  <si>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</si>
  <si>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</si>
  <si>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</si>
  <si>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</si>
  <si>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</si>
  <si>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</si>
  <si>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</si>
  <si>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</si>
  <si>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</si>
  <si>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</si>
  <si>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</si>
  <si>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</si>
  <si>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</si>
  <si>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</si>
  <si>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</si>
  <si>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</si>
  <si>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</si>
  <si>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</si>
  <si>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</si>
  <si>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</si>
  <si>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</si>
  <si>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</si>
  <si>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</si>
  <si>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</si>
  <si>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</si>
  <si>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</si>
  <si>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</si>
  <si>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</si>
  <si>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</si>
  <si>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</si>
  <si>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</si>
  <si>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</si>
  <si>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</si>
  <si>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</si>
  <si>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</si>
  <si>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</si>
  <si>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</si>
  <si>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</si>
  <si>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</si>
  <si>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</si>
  <si>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</si>
  <si>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</si>
  <si>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</si>
  <si>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</si>
  <si>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</si>
  <si>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</si>
  <si>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</si>
  <si>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</si>
  <si>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</si>
  <si>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</si>
  <si>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</si>
  <si>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</si>
  <si>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</si>
  <si>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</si>
  <si>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</si>
  <si>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</si>
  <si>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</si>
  <si>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</si>
  <si>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</si>
  <si>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</si>
  <si>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</si>
  <si>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</si>
  <si>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</si>
  <si>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</si>
  <si>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</si>
  <si>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</si>
  <si>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</si>
  <si>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</si>
  <si>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</si>
  <si>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</si>
  <si>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</si>
  <si>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</si>
  <si>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</si>
  <si>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</si>
  <si>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</si>
  <si>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</si>
  <si>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</si>
  <si>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</si>
  <si>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</si>
  <si>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</si>
  <si>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</si>
  <si>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</si>
  <si>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</si>
  <si>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</si>
  <si>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</si>
  <si>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</si>
  <si>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</si>
  <si>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</si>
  <si>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</si>
  <si>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</si>
  <si>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</si>
  <si>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</si>
  <si>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</si>
  <si>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</si>
  <si>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</si>
  <si>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</si>
  <si>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</si>
  <si>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</si>
  <si>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</si>
  <si>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</si>
  <si>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</si>
  <si>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</si>
  <si>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</si>
  <si>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</si>
  <si>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</si>
  <si>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</si>
  <si>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</si>
  <si>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</si>
  <si>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</si>
  <si>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</si>
  <si>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</si>
  <si>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</si>
  <si>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</si>
  <si>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</si>
  <si>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</si>
  <si>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</si>
  <si>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</si>
  <si>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</si>
  <si>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</si>
  <si>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</si>
  <si>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</si>
  <si>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</si>
  <si>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</si>
  <si>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</si>
  <si>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</si>
  <si>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</si>
  <si>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</si>
  <si>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</si>
  <si>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</si>
  <si>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</si>
  <si>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</si>
  <si>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</si>
  <si>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</si>
  <si>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</si>
  <si>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</si>
  <si>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</si>
  <si>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</si>
  <si>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</si>
  <si>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</si>
  <si>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</si>
  <si>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</si>
  <si>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</si>
  <si>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</si>
  <si>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</si>
  <si>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</si>
  <si>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</si>
  <si>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</si>
  <si>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</si>
  <si>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</si>
  <si>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</si>
  <si>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</si>
  <si>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</si>
  <si>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</si>
  <si>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</si>
  <si>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</si>
  <si>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</si>
  <si>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</si>
  <si>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</si>
  <si>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</si>
  <si>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</si>
  <si>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</si>
  <si>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</si>
  <si>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</si>
  <si>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</si>
  <si>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</si>
  <si>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</si>
  <si>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</si>
  <si>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</si>
  <si>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</si>
  <si>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</si>
  <si>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</si>
  <si>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</si>
  <si>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</si>
  <si>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</si>
  <si>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</si>
  <si>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</si>
  <si>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</si>
  <si>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</si>
  <si>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</si>
  <si>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</si>
  <si>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</si>
  <si>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</si>
  <si>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</si>
  <si>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</si>
  <si>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</si>
  <si>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</si>
  <si>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</si>
  <si>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</si>
  <si>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</si>
  <si>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</si>
  <si>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</si>
  <si>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</si>
  <si>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</si>
  <si>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</si>
  <si>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</si>
  <si>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</si>
  <si>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</si>
  <si>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</si>
  <si>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</si>
  <si>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</si>
  <si>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</si>
  <si>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</si>
  <si>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</si>
  <si>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</si>
  <si>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</si>
  <si>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</si>
  <si>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</si>
  <si>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</si>
  <si>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</si>
  <si>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</si>
  <si>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</si>
  <si>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</si>
  <si>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</si>
  <si>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</si>
  <si>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</si>
  <si>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</si>
  <si>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</si>
  <si>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</si>
  <si>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</si>
  <si>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</si>
  <si>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</si>
  <si>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</si>
  <si>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</si>
  <si>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</si>
  <si>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</si>
  <si>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</si>
  <si>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</si>
  <si>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</si>
  <si>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</si>
  <si>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</si>
  <si>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</si>
  <si>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</si>
  <si>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</si>
  <si>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</si>
  <si>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</si>
  <si>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</si>
  <si>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</si>
  <si>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</si>
  <si>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</si>
  <si>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</si>
  <si>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</si>
  <si>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</si>
  <si>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</si>
  <si>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</si>
  <si>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</si>
  <si>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</si>
  <si>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</si>
  <si>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</si>
  <si>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</si>
  <si>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</si>
  <si>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</si>
  <si>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</si>
  <si>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</si>
  <si>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</si>
  <si>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</si>
  <si>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</si>
  <si>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</si>
  <si>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</si>
  <si>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</si>
  <si>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</si>
  <si>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</si>
  <si>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</si>
  <si>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</si>
  <si>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</si>
  <si>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</si>
  <si>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</si>
  <si>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</si>
  <si>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</si>
  <si>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</si>
  <si>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</si>
  <si>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</si>
  <si>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</si>
  <si>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</si>
  <si>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</si>
  <si>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</si>
  <si>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</si>
  <si>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</si>
  <si>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</si>
  <si>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</si>
  <si>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</si>
  <si>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</si>
  <si>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</si>
  <si>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</si>
  <si>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</si>
  <si>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</si>
  <si>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</si>
  <si>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</si>
  <si>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</si>
  <si>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</si>
  <si>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</si>
  <si>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</si>
  <si>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</si>
  <si>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</si>
  <si>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</si>
  <si>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</si>
  <si>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</si>
  <si>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</si>
  <si>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</si>
  <si>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</si>
  <si>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</si>
  <si>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</si>
  <si>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</si>
  <si>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</si>
  <si>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</si>
  <si>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</si>
  <si>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</si>
  <si>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</si>
  <si>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</si>
  <si>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</si>
  <si>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</si>
  <si>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</si>
  <si>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</si>
  <si>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</si>
  <si>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</si>
  <si>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</si>
  <si>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</si>
  <si>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</si>
  <si>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</si>
  <si>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</si>
  <si>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</si>
  <si>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</si>
  <si>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</si>
  <si>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</si>
  <si>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</si>
  <si>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</si>
  <si>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</si>
  <si>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</si>
  <si>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</si>
  <si>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</si>
  <si>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</si>
  <si>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</si>
  <si>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</si>
  <si>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</si>
  <si>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</si>
  <si>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</si>
  <si>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</si>
  <si>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</si>
  <si>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</si>
  <si>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</si>
  <si>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</si>
  <si>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</si>
  <si>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</si>
  <si>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</si>
  <si>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</si>
  <si>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</si>
  <si>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</si>
  <si>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</si>
  <si>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</si>
  <si>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</si>
  <si>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</si>
  <si>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</si>
  <si>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</si>
  <si>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</si>
  <si>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</si>
  <si>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</si>
  <si>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</si>
  <si>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</si>
  <si>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</si>
  <si>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</si>
  <si>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</si>
  <si>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</si>
  <si>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</si>
  <si>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</si>
  <si>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</si>
  <si>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</si>
  <si>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</si>
  <si>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</si>
  <si>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</si>
  <si>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</si>
  <si>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</si>
  <si>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</si>
  <si>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</si>
  <si>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</si>
  <si>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</si>
  <si>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</si>
  <si>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</si>
  <si>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</si>
  <si>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</si>
  <si>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</si>
  <si>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</si>
  <si>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</si>
  <si>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</si>
  <si>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</si>
  <si>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</si>
  <si>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</si>
  <si>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</si>
  <si>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</si>
  <si>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</si>
  <si>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</si>
  <si>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</si>
  <si>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</si>
  <si>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</si>
  <si>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</si>
  <si>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</si>
  <si>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</si>
  <si>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</si>
  <si>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</si>
  <si>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</si>
  <si>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</si>
  <si>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</si>
  <si>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</si>
  <si>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</si>
  <si>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</si>
  <si>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</si>
  <si>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</si>
  <si>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</si>
  <si>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</si>
  <si>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</si>
  <si>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</si>
  <si>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</si>
  <si>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</si>
  <si>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</si>
  <si>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</si>
  <si>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</si>
  <si>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</si>
  <si>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</si>
  <si>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</si>
  <si>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</si>
  <si>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</si>
  <si>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</si>
  <si>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</si>
  <si>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</si>
  <si>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</si>
  <si>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</si>
  <si>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</si>
  <si>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</si>
  <si>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</si>
  <si>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</si>
  <si>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</si>
  <si>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</si>
  <si>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</si>
  <si>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</si>
  <si>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</si>
  <si>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</si>
  <si>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</si>
  <si>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</si>
  <si>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</si>
  <si>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</si>
  <si>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</si>
  <si>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</si>
  <si>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</si>
  <si>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</si>
  <si>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</si>
  <si>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</si>
  <si>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</si>
  <si>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</si>
  <si>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</si>
  <si>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</si>
  <si>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</si>
  <si>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</si>
  <si>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</si>
  <si>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</si>
  <si>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</si>
  <si>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</si>
  <si>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</si>
  <si>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</si>
  <si>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</si>
  <si>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</si>
  <si>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</si>
  <si>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</si>
  <si>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</si>
  <si>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</si>
  <si>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</si>
  <si>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</si>
  <si>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</si>
  <si>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</si>
  <si>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</si>
  <si>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</si>
  <si>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</si>
  <si>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</si>
  <si>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</si>
  <si>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</si>
  <si>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</si>
  <si>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</si>
  <si>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</si>
  <si>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</si>
  <si>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</si>
  <si>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</si>
  <si>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</si>
  <si>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</si>
  <si>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</si>
  <si>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</si>
  <si>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</si>
  <si>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</si>
  <si>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</si>
  <si>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</si>
  <si>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</si>
  <si>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</si>
  <si>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</si>
  <si>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</si>
  <si>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</si>
  <si>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</si>
  <si>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</si>
  <si>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</si>
  <si>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</si>
  <si>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</si>
  <si>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</si>
  <si>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</si>
  <si>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</si>
  <si>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</si>
  <si>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</si>
  <si>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</si>
  <si>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</si>
  <si>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</si>
  <si>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</si>
  <si>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</si>
  <si>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</si>
  <si>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</si>
  <si>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</si>
  <si>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</si>
  <si>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</si>
  <si>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</si>
  <si>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</si>
  <si>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</si>
  <si>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</si>
  <si>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</si>
  <si>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</si>
  <si>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</si>
  <si>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</si>
  <si>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</si>
  <si>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</si>
  <si>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</si>
  <si>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</si>
  <si>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</si>
  <si>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</si>
  <si>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</si>
  <si>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</si>
  <si>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</si>
  <si>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</si>
  <si>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</si>
  <si>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</si>
  <si>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</si>
  <si>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</si>
  <si>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</si>
  <si>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</si>
  <si>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</si>
  <si>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</si>
  <si>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</si>
  <si>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</si>
  <si>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</si>
  <si>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</si>
  <si>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</si>
  <si>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</si>
  <si>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</si>
  <si>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</si>
  <si>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</si>
  <si>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</si>
  <si>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</si>
  <si>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</si>
  <si>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</si>
  <si>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</si>
  <si>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</si>
  <si>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</si>
  <si>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</si>
  <si>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</si>
  <si>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</si>
  <si>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</si>
  <si>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</si>
  <si>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</si>
  <si>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</si>
  <si>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</si>
  <si>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</si>
  <si>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</si>
  <si>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</si>
  <si>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</si>
  <si>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</si>
  <si>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</si>
  <si>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</si>
  <si>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</si>
  <si>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</si>
  <si>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</si>
  <si>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</si>
  <si>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</si>
  <si>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</si>
  <si>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</si>
  <si>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</si>
  <si>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</si>
  <si>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</si>
  <si>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</si>
  <si>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</si>
  <si>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</si>
  <si>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</si>
  <si>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</si>
  <si>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</si>
  <si>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</si>
  <si>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</si>
  <si>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</si>
  <si>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</si>
  <si>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</si>
  <si>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</si>
  <si>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</si>
  <si>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</si>
  <si>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</si>
  <si>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</si>
  <si>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</si>
  <si>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</si>
  <si>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</si>
  <si>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</si>
  <si>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</si>
  <si>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</si>
  <si>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</si>
  <si>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</si>
  <si>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</si>
  <si>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</si>
  <si>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</si>
  <si>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</si>
  <si>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</si>
  <si>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</si>
  <si>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</si>
  <si>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</si>
  <si>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</si>
  <si>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</si>
  <si>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</si>
  <si>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</si>
  <si>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</si>
  <si>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</si>
  <si>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</si>
  <si>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</si>
  <si>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</si>
  <si>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</si>
  <si>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</si>
  <si>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</si>
  <si>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</si>
  <si>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</si>
  <si>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</si>
  <si>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</si>
  <si>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</si>
  <si>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</si>
  <si>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</si>
  <si>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</si>
  <si>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</si>
  <si>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</si>
  <si>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</si>
  <si>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</si>
  <si>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</si>
  <si>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</si>
  <si>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</si>
  <si>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</si>
  <si>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</si>
  <si>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</si>
  <si>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</si>
  <si>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</si>
  <si>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</si>
  <si>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</si>
  <si>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</si>
  <si>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</si>
  <si>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</si>
  <si>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</si>
  <si>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</si>
  <si>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</si>
  <si>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</si>
  <si>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</si>
  <si>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</si>
  <si>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</si>
  <si>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</si>
  <si>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</si>
  <si>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</si>
  <si>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</si>
  <si>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</si>
  <si>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</si>
  <si>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</si>
  <si>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</si>
  <si>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</si>
  <si>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</si>
  <si>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</si>
  <si>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</si>
  <si>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</si>
  <si>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</si>
  <si>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</si>
  <si>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</si>
  <si>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</si>
  <si>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</si>
  <si>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</si>
  <si>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</si>
  <si>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</si>
  <si>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</si>
  <si>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</si>
  <si>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</si>
  <si>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</si>
  <si>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</si>
  <si>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</si>
  <si>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</si>
  <si>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</si>
  <si>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</si>
  <si>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</si>
  <si>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</si>
  <si>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</si>
  <si>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</si>
  <si>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</si>
  <si>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</si>
  <si>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</si>
  <si>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</si>
  <si>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</si>
  <si>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</si>
  <si>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</si>
  <si>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</si>
  <si>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</si>
  <si>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</si>
  <si>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</si>
  <si>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</si>
  <si>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</si>
  <si>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</si>
  <si>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</si>
  <si>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</si>
  <si>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</si>
  <si>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</si>
  <si>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</si>
  <si>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</si>
  <si>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</si>
  <si>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</si>
  <si>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</si>
  <si>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</si>
  <si>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</si>
  <si>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</si>
  <si>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</si>
  <si>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</si>
  <si>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</si>
  <si>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</si>
  <si>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</si>
  <si>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</si>
  <si>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</si>
  <si>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</si>
  <si>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</si>
  <si>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</si>
  <si>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</si>
  <si>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</si>
  <si>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</si>
  <si>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</si>
  <si>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</si>
  <si>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</si>
  <si>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</si>
  <si>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</si>
  <si>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</si>
  <si>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</si>
  <si>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</si>
  <si>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</si>
  <si>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</si>
  <si>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</si>
  <si>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</si>
  <si>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</si>
  <si>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</si>
  <si>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</si>
  <si>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</si>
  <si>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</si>
  <si>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</si>
  <si>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</si>
  <si>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</si>
  <si>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</si>
  <si>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</si>
  <si>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</si>
  <si>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</si>
  <si>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</si>
  <si>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</si>
  <si>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</si>
  <si>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</si>
  <si>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</si>
  <si>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</si>
  <si>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</si>
  <si>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</si>
  <si>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</si>
  <si>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</si>
  <si>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</si>
  <si>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</si>
  <si>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</si>
  <si>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</si>
  <si>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</si>
  <si>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</si>
  <si>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</si>
  <si>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</si>
  <si>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</si>
  <si>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</si>
  <si>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</si>
  <si>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</si>
  <si>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</si>
  <si>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</si>
  <si>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</si>
  <si>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</si>
  <si>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</si>
  <si>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</si>
  <si>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</si>
  <si>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</si>
  <si>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</si>
  <si>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</si>
  <si>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</si>
  <si>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</si>
  <si>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</si>
  <si>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</si>
  <si>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</si>
  <si>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</si>
  <si>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</si>
  <si>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</si>
  <si>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</si>
  <si>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</si>
  <si>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</si>
  <si>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</si>
  <si>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</si>
  <si>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</si>
  <si>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</si>
  <si>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</si>
  <si>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</si>
  <si>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</si>
  <si>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</si>
  <si>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</si>
  <si>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</si>
  <si>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</si>
  <si>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</si>
  <si>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</si>
  <si>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</si>
  <si>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</si>
  <si>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</si>
  <si>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</si>
  <si>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</si>
  <si>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</si>
  <si>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</si>
  <si>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</si>
  <si>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</si>
  <si>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</si>
  <si>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</si>
  <si>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</si>
  <si>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</si>
  <si>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</si>
  <si>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</si>
  <si>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</si>
  <si>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</si>
  <si>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</si>
  <si>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</si>
  <si>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</si>
  <si>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</si>
  <si>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</si>
  <si>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</si>
  <si>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</si>
  <si>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</si>
  <si>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</si>
  <si>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</si>
  <si>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</si>
  <si>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</si>
  <si>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</si>
  <si>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</si>
  <si>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</si>
  <si>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</si>
  <si>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</si>
  <si>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</si>
  <si>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</si>
  <si>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</si>
  <si>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</si>
  <si>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</si>
  <si>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</si>
  <si>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</si>
  <si>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</si>
  <si>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</si>
  <si>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</si>
  <si>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</si>
  <si>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</si>
  <si>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</si>
  <si>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</si>
  <si>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</si>
  <si>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</si>
  <si>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</si>
  <si>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</si>
  <si>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</si>
  <si>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</si>
  <si>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</si>
  <si>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</si>
  <si>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</si>
  <si>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</si>
  <si>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</si>
  <si>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</si>
  <si>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</si>
  <si>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</si>
  <si>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</si>
  <si>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</si>
  <si>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</si>
  <si>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</si>
  <si>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</si>
  <si>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</si>
  <si>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</si>
  <si>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</si>
  <si>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</si>
  <si>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</si>
  <si>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</si>
  <si>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</si>
  <si>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</si>
  <si>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</si>
  <si>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</si>
  <si>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</si>
  <si>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</si>
  <si>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</si>
  <si>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</si>
  <si>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</si>
  <si>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</si>
  <si>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</si>
  <si>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</si>
  <si>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</si>
  <si>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</si>
  <si>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</si>
  <si>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</si>
  <si>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</si>
  <si>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</si>
  <si>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</si>
  <si>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</si>
  <si>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</si>
  <si>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</si>
  <si>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</si>
  <si>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</si>
  <si>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</si>
  <si>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</si>
  <si>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</si>
  <si>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</si>
  <si>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</si>
  <si>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</si>
  <si>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</si>
  <si>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</si>
  <si>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</si>
  <si>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</si>
  <si>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</si>
  <si>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</si>
  <si>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</si>
  <si>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</si>
  <si>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</si>
  <si>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</si>
  <si>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</si>
  <si>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</si>
  <si>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</si>
  <si>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</si>
  <si>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</si>
  <si>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</si>
  <si>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</si>
  <si>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</si>
  <si>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</si>
  <si>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</si>
  <si>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</si>
  <si>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</si>
  <si>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</si>
  <si>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</si>
  <si>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</si>
  <si>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</si>
  <si>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</si>
  <si>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</si>
  <si>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</si>
  <si>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</si>
  <si>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</si>
  <si>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</si>
  <si>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</si>
  <si>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</si>
  <si>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</si>
  <si>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</si>
  <si>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</si>
  <si>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</si>
  <si>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</si>
  <si>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</si>
  <si>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</si>
  <si>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</si>
  <si>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</si>
  <si>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</si>
  <si>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</si>
  <si>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</si>
  <si>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</si>
  <si>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</si>
  <si>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</si>
  <si>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</si>
  <si>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</si>
  <si>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</si>
  <si>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</si>
  <si>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</si>
  <si>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</si>
  <si>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</si>
  <si>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</si>
  <si>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</si>
  <si>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</si>
  <si>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</si>
  <si>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</si>
  <si>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</si>
  <si>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</si>
  <si>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</si>
  <si>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</si>
  <si>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</si>
  <si>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</si>
  <si>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</si>
  <si>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</si>
  <si>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</si>
  <si>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</si>
  <si>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</si>
  <si>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</si>
  <si>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</si>
  <si>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</si>
  <si>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</si>
  <si>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</si>
  <si>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</si>
  <si>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</si>
  <si>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</si>
  <si>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</si>
  <si>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</si>
  <si>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</si>
  <si>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</si>
  <si>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</si>
  <si>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</si>
  <si>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</si>
  <si>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</si>
  <si>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</si>
  <si>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</si>
  <si>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</si>
  <si>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</si>
  <si>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</si>
  <si>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</si>
  <si>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</si>
  <si>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</si>
  <si>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</si>
  <si>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</si>
  <si>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</si>
  <si>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</si>
  <si>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</si>
  <si>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</si>
  <si>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</si>
  <si>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</si>
  <si>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</si>
  <si>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</si>
  <si>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</si>
  <si>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</si>
  <si>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</si>
  <si>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</si>
  <si>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</si>
  <si>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</si>
  <si>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</si>
  <si>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</si>
  <si>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</si>
  <si>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</si>
  <si>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</si>
  <si>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</si>
  <si>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</si>
  <si>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</si>
  <si>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</si>
  <si>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</si>
  <si>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</si>
  <si>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</si>
  <si>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</si>
  <si>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</si>
  <si>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</si>
  <si>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</si>
  <si>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</si>
  <si>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</si>
  <si>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</si>
  <si>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</si>
  <si>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</si>
  <si>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</si>
  <si>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</si>
  <si>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</si>
  <si>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</si>
  <si>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</si>
  <si>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</si>
  <si>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</si>
  <si>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</si>
  <si>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</si>
  <si>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</si>
  <si>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</si>
  <si>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</si>
  <si>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</si>
  <si>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</si>
  <si>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</si>
  <si>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</si>
  <si>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</si>
  <si>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</si>
  <si>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</si>
  <si>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</si>
  <si>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</si>
  <si>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</si>
  <si>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</si>
  <si>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</si>
  <si>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</si>
  <si>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</si>
  <si>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</si>
  <si>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</si>
  <si>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</si>
  <si>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</si>
  <si>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</si>
  <si>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</si>
  <si>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</si>
  <si>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</si>
  <si>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</si>
  <si>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</si>
  <si>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</si>
  <si>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</si>
  <si>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</si>
  <si>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</si>
  <si>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</si>
  <si>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</si>
  <si>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</si>
  <si>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</si>
  <si>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</si>
  <si>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</si>
  <si>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</si>
  <si>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</si>
  <si>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</si>
  <si>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</si>
  <si>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</si>
  <si>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</si>
  <si>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</si>
  <si>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</si>
  <si>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</si>
  <si>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</si>
  <si>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</si>
  <si>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</si>
  <si>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</si>
  <si>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</si>
  <si>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</si>
  <si>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</si>
  <si>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</si>
  <si>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</si>
  <si>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</si>
  <si>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</si>
  <si>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</si>
  <si>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</si>
  <si>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</si>
  <si>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</si>
  <si>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</si>
  <si>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</si>
  <si>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</si>
  <si>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</si>
  <si>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</si>
  <si>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</si>
  <si>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</si>
  <si>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</si>
  <si>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</si>
  <si>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</si>
  <si>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</si>
  <si>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</si>
  <si>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</si>
  <si>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</si>
  <si>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</si>
  <si>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</si>
  <si>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</si>
  <si>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</si>
  <si>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</si>
  <si>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</si>
  <si>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</si>
  <si>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</si>
  <si>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</si>
  <si>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</si>
  <si>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</si>
  <si>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</si>
  <si>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</si>
  <si>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</si>
  <si>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</si>
  <si>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</si>
  <si>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</si>
  <si>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</si>
  <si>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</si>
  <si>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</si>
  <si>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</si>
  <si>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</si>
  <si>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</si>
  <si>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</si>
  <si>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</si>
  <si>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</si>
  <si>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</si>
  <si>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</si>
  <si>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</si>
  <si>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</si>
  <si>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</si>
  <si>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</si>
  <si>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</si>
  <si>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</si>
  <si>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</si>
  <si>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</si>
  <si>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</si>
  <si>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</si>
  <si>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</si>
  <si>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</si>
  <si>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</si>
  <si>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</si>
  <si>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</si>
  <si>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</si>
  <si>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</si>
  <si>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</si>
  <si>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</si>
  <si>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</si>
  <si>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</si>
  <si>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</si>
  <si>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</si>
  <si>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</si>
  <si>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</si>
  <si>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</si>
  <si>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</si>
  <si>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</si>
  <si>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</si>
  <si>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</si>
  <si>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</si>
  <si>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</si>
  <si>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</si>
  <si>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</si>
  <si>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</si>
  <si>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</si>
  <si>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</si>
  <si>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</si>
  <si>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</si>
  <si>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</si>
  <si>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</si>
  <si>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</si>
  <si>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</si>
  <si>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</si>
  <si>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</si>
  <si>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</si>
  <si>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</si>
  <si>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</si>
  <si>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</si>
  <si>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</si>
  <si>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</si>
  <si>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</si>
  <si>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</si>
  <si>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</si>
  <si>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</si>
  <si>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</si>
  <si>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</si>
  <si>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</si>
  <si>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</si>
  <si>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</si>
  <si>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</si>
  <si>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</si>
  <si>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</si>
  <si>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</si>
  <si>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</si>
  <si>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</si>
  <si>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</si>
  <si>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</si>
  <si>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</si>
  <si>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</si>
  <si>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</si>
  <si>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</si>
  <si>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</si>
  <si>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</si>
  <si>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</si>
  <si>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</si>
  <si>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</si>
  <si>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</si>
  <si>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</si>
  <si>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</si>
  <si>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</si>
  <si>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</si>
  <si>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</si>
  <si>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</si>
  <si>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</si>
  <si>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</si>
  <si>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</si>
  <si>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</si>
  <si>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</si>
  <si>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</si>
  <si>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</si>
  <si>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</si>
  <si>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</si>
  <si>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</si>
  <si>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</si>
  <si>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</si>
  <si>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</si>
  <si>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</si>
  <si>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</si>
  <si>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</si>
  <si>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</si>
  <si>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</si>
  <si>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</si>
  <si>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</si>
  <si>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</si>
  <si>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</si>
  <si>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</si>
  <si>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</si>
  <si>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</si>
  <si>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</si>
  <si>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</si>
  <si>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</si>
  <si>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</si>
  <si>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</si>
  <si>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</si>
  <si>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</si>
  <si>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</si>
  <si>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</si>
  <si>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</si>
  <si>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</si>
  <si>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</si>
  <si>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</si>
  <si>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</si>
  <si>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</si>
  <si>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</si>
  <si>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</si>
  <si>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</si>
  <si>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</si>
  <si>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</si>
  <si>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</si>
  <si>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</si>
  <si>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</si>
  <si>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</si>
  <si>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</si>
  <si>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</si>
  <si>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</si>
  <si>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</si>
  <si>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</si>
  <si>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</si>
  <si>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</si>
  <si>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</si>
  <si>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</si>
  <si>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</si>
  <si>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</si>
  <si>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</si>
  <si>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</si>
  <si>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</si>
  <si>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</si>
  <si>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</si>
  <si>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</si>
  <si>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</si>
  <si>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</si>
  <si>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</si>
  <si>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</si>
  <si>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</si>
  <si>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</si>
  <si>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</si>
  <si>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</si>
  <si>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</si>
  <si>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</si>
  <si>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</si>
  <si>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</si>
  <si>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</si>
  <si>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</si>
  <si>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</si>
  <si>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</si>
  <si>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</si>
  <si>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</si>
  <si>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</si>
  <si>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</si>
  <si>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</si>
  <si>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</si>
  <si>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</si>
  <si>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</si>
  <si>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</si>
  <si>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</si>
  <si>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</si>
  <si>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</si>
  <si>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</si>
  <si>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</si>
  <si>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</si>
  <si>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</si>
  <si>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</si>
  <si>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</si>
  <si>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</si>
  <si>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</si>
  <si>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</si>
  <si>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</si>
  <si>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</si>
  <si>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</si>
  <si>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</si>
  <si>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</si>
  <si>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</si>
  <si>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</si>
  <si>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</si>
  <si>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</si>
  <si>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</si>
  <si>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</si>
  <si>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</si>
  <si>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</si>
  <si>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</si>
  <si>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</si>
  <si>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</si>
  <si>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</si>
  <si>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</si>
  <si>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</si>
  <si>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</si>
  <si>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</si>
  <si>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</si>
  <si>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</si>
  <si>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</si>
  <si>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</si>
  <si>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</si>
  <si>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</si>
  <si>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</si>
  <si>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</si>
  <si>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</si>
  <si>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</si>
  <si>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</si>
  <si>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</si>
  <si>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</si>
  <si>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</si>
  <si>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</si>
  <si>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</si>
  <si>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</si>
  <si>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</si>
  <si>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</si>
  <si>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</si>
  <si>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</si>
  <si>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</si>
  <si>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</si>
  <si>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</si>
  <si>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</si>
  <si>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</si>
  <si>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</si>
  <si>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</si>
  <si>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</si>
  <si>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</si>
  <si>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</si>
  <si>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</si>
  <si>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</si>
  <si>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</si>
  <si>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</si>
  <si>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</si>
  <si>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</si>
  <si>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</si>
  <si>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</si>
  <si>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</si>
  <si>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</si>
  <si>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</si>
  <si>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</si>
  <si>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</si>
  <si>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</si>
  <si>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</si>
  <si>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</si>
  <si>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</si>
  <si>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</si>
  <si>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</si>
  <si>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</si>
  <si>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</si>
  <si>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</si>
  <si>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</si>
  <si>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</si>
  <si>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</si>
  <si>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</si>
  <si>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</si>
  <si>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</si>
  <si>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</si>
  <si>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</si>
  <si>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</si>
  <si>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</si>
  <si>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</si>
  <si>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</si>
  <si>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</si>
  <si>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</si>
  <si>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</si>
  <si>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</si>
  <si>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</si>
  <si>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</si>
  <si>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</si>
  <si>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</si>
  <si>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</si>
  <si>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</si>
  <si>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</si>
  <si>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</si>
  <si>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</si>
  <si>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</si>
  <si>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</si>
  <si>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</si>
  <si>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</si>
  <si>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</si>
  <si>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</si>
  <si>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</si>
  <si>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</si>
  <si>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</si>
  <si>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</si>
  <si>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</si>
  <si>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</si>
  <si>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</si>
  <si>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</si>
  <si>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</si>
  <si>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</si>
  <si>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</si>
  <si>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</si>
  <si>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</si>
  <si>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</si>
  <si>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</si>
  <si>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</si>
  <si>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</si>
  <si>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</si>
  <si>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</si>
  <si>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</si>
  <si>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</si>
  <si>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</si>
  <si>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</si>
  <si>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</si>
  <si>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</si>
  <si>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</si>
  <si>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</si>
  <si>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</si>
  <si>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</si>
  <si>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</si>
  <si>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</si>
  <si>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</si>
  <si>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</si>
  <si>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</si>
  <si>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</si>
  <si>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</si>
  <si>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</si>
  <si>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</si>
  <si>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</si>
  <si>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</si>
  <si>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</si>
  <si>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</si>
  <si>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</si>
  <si>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</si>
  <si>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</si>
  <si>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</si>
  <si>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</si>
  <si>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</si>
  <si>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</si>
  <si>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</si>
  <si>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</si>
  <si>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</si>
  <si>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</si>
  <si>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</si>
  <si>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</si>
  <si>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</si>
  <si>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</si>
  <si>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</si>
  <si>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</si>
  <si>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</si>
  <si>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</si>
  <si>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</si>
  <si>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</si>
  <si>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</si>
  <si>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</si>
  <si>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</si>
  <si>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</si>
  <si>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</si>
  <si>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</si>
  <si>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</si>
  <si>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</si>
  <si>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</si>
  <si>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</si>
  <si>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</si>
  <si>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</si>
  <si>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</si>
  <si>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</si>
  <si>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</si>
  <si>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</si>
  <si>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</si>
  <si>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</si>
  <si>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</si>
  <si>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</si>
  <si>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</si>
  <si>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</si>
  <si>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</si>
  <si>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</si>
  <si>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</si>
  <si>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</si>
  <si>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</si>
  <si>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</si>
  <si>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</si>
  <si>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</si>
  <si>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</si>
  <si>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</si>
  <si>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</si>
  <si>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</si>
  <si>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</si>
  <si>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</si>
  <si>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</si>
  <si>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</si>
  <si>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</si>
  <si>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</si>
  <si>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</si>
  <si>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</si>
  <si>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</si>
  <si>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</si>
  <si>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</si>
  <si>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</si>
  <si>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</si>
  <si>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</si>
  <si>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</si>
  <si>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</si>
  <si>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</si>
  <si>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</si>
  <si>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</si>
  <si>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</si>
  <si>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</si>
  <si>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</si>
  <si>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</si>
  <si>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</si>
  <si>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</si>
  <si>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</si>
  <si>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</si>
  <si>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</si>
  <si>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</si>
  <si>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</si>
  <si>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</si>
  <si>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</si>
  <si>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</si>
  <si>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</si>
  <si>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</si>
  <si>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</si>
  <si>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</si>
  <si>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</si>
  <si>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</si>
  <si>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</si>
  <si>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</si>
  <si>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</si>
  <si>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</si>
  <si>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</si>
  <si>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</si>
  <si>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</si>
  <si>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</si>
  <si>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</si>
  <si>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</si>
  <si>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</si>
  <si>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</si>
  <si>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</si>
  <si>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</si>
  <si>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</si>
  <si>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</si>
  <si>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</si>
  <si>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</si>
  <si>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</si>
  <si>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</si>
  <si>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</si>
  <si>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</si>
  <si>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</si>
  <si>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</si>
  <si>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</si>
  <si>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</si>
  <si>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</si>
  <si>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</si>
  <si>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</si>
  <si>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</si>
  <si>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</si>
  <si>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</si>
  <si>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</si>
  <si>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</si>
  <si>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</si>
  <si>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</si>
  <si>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</si>
  <si>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</si>
  <si>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</si>
  <si>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</si>
  <si>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</si>
  <si>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</si>
  <si>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</si>
  <si>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</si>
  <si>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</si>
  <si>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</si>
  <si>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</si>
  <si>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</si>
  <si>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</si>
  <si>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</si>
  <si>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</si>
  <si>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</si>
  <si>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</si>
  <si>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</si>
  <si>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</si>
  <si>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</si>
  <si>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</si>
  <si>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</si>
  <si>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</si>
  <si>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</si>
  <si>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</si>
  <si>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</si>
  <si>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</si>
  <si>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</si>
  <si>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</si>
  <si>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</si>
  <si>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</si>
  <si>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</si>
  <si>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</si>
  <si>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</si>
  <si>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</si>
  <si>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</si>
  <si>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</si>
  <si>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</si>
  <si>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</si>
  <si>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</si>
  <si>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</si>
  <si>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</si>
  <si>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</si>
  <si>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</si>
  <si>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</si>
  <si>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</si>
  <si>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</si>
  <si>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</si>
  <si>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</si>
  <si>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</si>
  <si>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</si>
  <si>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</si>
  <si>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</si>
  <si>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</si>
  <si>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</si>
  <si>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</si>
  <si>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</si>
  <si>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</si>
  <si>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</si>
  <si>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</si>
  <si>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</si>
  <si>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</si>
  <si>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</si>
  <si>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</si>
  <si>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</si>
  <si>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</si>
  <si>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</si>
  <si>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</si>
  <si>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</si>
  <si>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</si>
  <si>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</si>
  <si>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</si>
  <si>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</si>
  <si>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</si>
  <si>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</si>
  <si>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</si>
  <si>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</si>
  <si>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</si>
  <si>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</si>
  <si>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</si>
  <si>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</si>
  <si>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</si>
  <si>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</si>
  <si>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</si>
  <si>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</si>
  <si>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</si>
  <si>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</si>
  <si>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</si>
  <si>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</si>
  <si>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</si>
  <si>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</si>
  <si>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</si>
  <si>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</si>
  <si>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</si>
  <si>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</si>
  <si>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</si>
  <si>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</si>
  <si>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</si>
  <si>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</si>
  <si>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</si>
  <si>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</si>
  <si>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</si>
  <si>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</si>
  <si>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</si>
  <si>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</si>
  <si>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</si>
  <si>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</si>
  <si>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</si>
  <si>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</si>
  <si>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</si>
  <si>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</si>
  <si>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</si>
  <si>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</si>
  <si>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</si>
  <si>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</si>
  <si>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</si>
  <si>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</si>
  <si>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</si>
  <si>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</si>
  <si>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</si>
  <si>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</si>
  <si>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</si>
  <si>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</si>
  <si>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</si>
  <si>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</si>
  <si>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</si>
  <si>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</si>
  <si>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</si>
  <si>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</si>
  <si>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</si>
  <si>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</si>
  <si>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</si>
  <si>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</si>
  <si>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</si>
  <si>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</si>
  <si>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</si>
  <si>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</si>
  <si>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</si>
  <si>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</si>
  <si>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</si>
  <si>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</si>
  <si>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</si>
  <si>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</si>
  <si>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</si>
  <si>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</si>
  <si>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</si>
  <si>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</si>
  <si>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</si>
  <si>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</si>
  <si>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</si>
  <si>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</si>
  <si>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</si>
  <si>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</si>
  <si>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</si>
  <si>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</si>
  <si>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</si>
  <si>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</si>
  <si>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</si>
  <si>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</si>
  <si>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</si>
  <si>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</si>
  <si>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</si>
  <si>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</si>
  <si>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</si>
  <si>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</si>
  <si>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</si>
  <si>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</si>
  <si>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</si>
  <si>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</si>
  <si>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</si>
  <si>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</si>
  <si>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</si>
  <si>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</si>
  <si>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</si>
  <si>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</si>
  <si>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</si>
  <si>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</si>
  <si>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</si>
  <si>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</si>
  <si>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</si>
  <si>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</si>
  <si>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</si>
  <si>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</si>
  <si>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</si>
  <si>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</si>
  <si>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</si>
  <si>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</si>
  <si>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</si>
  <si>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</si>
  <si>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</si>
  <si>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</si>
  <si>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</si>
  <si>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</si>
  <si>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</si>
  <si>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</si>
  <si>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</si>
  <si>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</si>
  <si>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</si>
  <si>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</si>
  <si>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</si>
  <si>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</si>
  <si>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</si>
  <si>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</si>
  <si>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</si>
  <si>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</si>
  <si>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</si>
  <si>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</si>
  <si>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</si>
  <si>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</si>
  <si>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</si>
  <si>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</si>
  <si>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</si>
  <si>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</si>
  <si>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</si>
  <si>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</si>
  <si>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</si>
  <si>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</si>
  <si>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</si>
  <si>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</si>
  <si>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</si>
  <si>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</si>
  <si>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</si>
  <si>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</si>
  <si>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</si>
  <si>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</si>
  <si>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</si>
  <si>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</si>
  <si>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</si>
  <si>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</si>
  <si>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</si>
  <si>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</si>
  <si>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</si>
  <si>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</si>
  <si>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</si>
  <si>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</si>
  <si>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</si>
  <si>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</si>
  <si>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</si>
  <si>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</si>
  <si>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</si>
  <si>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</si>
  <si>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</si>
  <si>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</si>
  <si>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</si>
  <si>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</si>
  <si>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</si>
  <si>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</si>
  <si>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</si>
  <si>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</si>
  <si>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</si>
  <si>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</si>
  <si>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</si>
  <si>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</si>
  <si>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</si>
  <si>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</si>
  <si>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</si>
  <si>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</si>
  <si>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</si>
  <si>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</si>
  <si>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</si>
  <si>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</si>
  <si>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</si>
  <si>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</si>
  <si>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</si>
  <si>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</si>
  <si>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</si>
  <si>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</si>
  <si>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</si>
  <si>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</si>
  <si>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</si>
  <si>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</si>
  <si>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</si>
  <si>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</si>
  <si>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</si>
  <si>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</si>
  <si>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</si>
  <si>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</si>
  <si>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</si>
  <si>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</si>
  <si>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</si>
  <si>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</si>
  <si>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</si>
  <si>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</si>
  <si>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</si>
  <si>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</si>
  <si>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</si>
  <si>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</si>
  <si>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</si>
  <si>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</si>
  <si>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</si>
  <si>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</si>
  <si>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</si>
  <si>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</si>
  <si>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</si>
  <si>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</si>
  <si>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</si>
  <si>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</si>
  <si>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</si>
  <si>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</si>
  <si>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</si>
  <si>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</si>
  <si>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</si>
  <si>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</si>
  <si>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</si>
  <si>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</si>
  <si>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</si>
  <si>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</si>
  <si>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</si>
  <si>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</si>
  <si>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</si>
  <si>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</si>
  <si>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</si>
  <si>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</si>
  <si>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</si>
  <si>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</si>
  <si>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</si>
  <si>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</si>
  <si>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</si>
  <si>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</si>
  <si>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</si>
  <si>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</si>
  <si>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</si>
  <si>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</si>
  <si>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</si>
  <si>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</si>
  <si>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</si>
  <si>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</si>
  <si>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</si>
  <si>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</si>
  <si>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</si>
  <si>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</si>
  <si>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</si>
  <si>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</si>
  <si>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</si>
  <si>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</si>
  <si>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</si>
  <si>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</si>
  <si>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</si>
  <si>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</si>
  <si>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</si>
  <si>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</si>
  <si>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</si>
  <si>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</si>
  <si>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</si>
  <si>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</si>
  <si>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</si>
  <si>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</si>
  <si>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</si>
  <si>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</si>
  <si>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</si>
  <si>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</si>
  <si>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</si>
  <si>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</si>
  <si>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</si>
  <si>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</si>
  <si>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</si>
  <si>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</si>
  <si>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</si>
  <si>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</si>
  <si>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</si>
  <si>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</si>
  <si>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</si>
  <si>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</si>
  <si>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</si>
  <si>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</si>
  <si>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</si>
  <si>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</si>
  <si>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</si>
  <si>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</si>
  <si>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</si>
  <si>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</si>
  <si>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</si>
  <si>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</si>
  <si>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</si>
  <si>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</si>
  <si>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</si>
  <si>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</si>
  <si>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</si>
  <si>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</si>
  <si>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</si>
  <si>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</si>
  <si>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</si>
  <si>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</si>
  <si>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</si>
  <si>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</si>
  <si>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</si>
  <si>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</si>
  <si>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</si>
  <si>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</si>
  <si>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</si>
  <si>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</si>
  <si>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</si>
  <si>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</si>
  <si>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</si>
  <si>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</si>
  <si>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</si>
  <si>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</si>
  <si>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</si>
  <si>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</si>
  <si>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</si>
  <si>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</si>
  <si>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</si>
  <si>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</si>
  <si>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</si>
  <si>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</si>
  <si>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</si>
  <si>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</si>
  <si>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</si>
  <si>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</si>
  <si>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</si>
  <si>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</si>
  <si>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</si>
  <si>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</si>
  <si>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</si>
  <si>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</si>
  <si>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</si>
  <si>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</si>
  <si>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</si>
  <si>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</si>
  <si>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</si>
  <si>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</si>
  <si>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</si>
  <si>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</si>
  <si>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</si>
  <si>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</si>
  <si>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</si>
  <si>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</si>
  <si>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</si>
  <si>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</si>
  <si>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</si>
  <si>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</si>
  <si>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</si>
  <si>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</si>
  <si>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</si>
  <si>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</si>
  <si>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</si>
  <si>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</si>
  <si>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</si>
  <si>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</si>
  <si>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</si>
  <si>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</si>
  <si>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</si>
  <si>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</si>
  <si>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</si>
  <si>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</si>
  <si>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</si>
  <si>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</si>
  <si>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</si>
  <si>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</si>
  <si>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</si>
  <si>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</si>
  <si>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</si>
  <si>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</si>
  <si>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</si>
  <si>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</si>
  <si>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</si>
  <si>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</si>
  <si>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</si>
  <si>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</si>
  <si>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</si>
  <si>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</si>
  <si>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</si>
  <si>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</si>
  <si>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</si>
  <si>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</si>
  <si>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</si>
  <si>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</si>
  <si>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</si>
  <si>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</si>
  <si>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</si>
  <si>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</si>
  <si>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</si>
  <si>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</si>
  <si>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</si>
  <si>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</si>
  <si>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</si>
  <si>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</si>
  <si>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</si>
  <si>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</si>
  <si>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</si>
  <si>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</si>
  <si>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</si>
  <si>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</si>
  <si>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</si>
  <si>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</si>
  <si>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</si>
  <si>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</si>
  <si>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</si>
  <si>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</si>
  <si>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</si>
  <si>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</si>
  <si>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</si>
  <si>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</si>
  <si>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</si>
  <si>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</si>
  <si>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</si>
  <si>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</si>
  <si>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</si>
  <si>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</si>
  <si>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</si>
  <si>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</si>
  <si>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</si>
  <si>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</si>
  <si>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</si>
  <si>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</si>
  <si>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</si>
  <si>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</si>
  <si>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</si>
  <si>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</si>
  <si>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</si>
  <si>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</si>
  <si>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</si>
  <si>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</si>
  <si>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</si>
  <si>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</si>
  <si>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</si>
  <si>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</si>
  <si>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</si>
  <si>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</si>
  <si>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</si>
  <si>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</si>
  <si>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</si>
  <si>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</si>
  <si>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</si>
  <si>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</si>
  <si>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</si>
  <si>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</si>
  <si>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</si>
  <si>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</si>
  <si>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</si>
  <si>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</si>
  <si>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</si>
  <si>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</si>
  <si>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</si>
  <si>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</si>
  <si>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</si>
  <si>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</si>
  <si>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</si>
  <si>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</si>
  <si>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</si>
  <si>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</si>
  <si>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</si>
  <si>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</si>
  <si>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</si>
  <si>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</si>
  <si>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</si>
  <si>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</si>
  <si>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</si>
  <si>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</si>
  <si>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</si>
  <si>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</si>
  <si>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</si>
  <si>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</si>
  <si>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</si>
  <si>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</si>
  <si>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</si>
  <si>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</si>
  <si>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</si>
  <si>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</si>
  <si>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</si>
  <si>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</si>
  <si>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</si>
  <si>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</si>
  <si>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</si>
  <si>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</si>
  <si>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</si>
  <si>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</si>
  <si>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</si>
  <si>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</si>
  <si>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</si>
  <si>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</si>
  <si>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</si>
  <si>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</si>
  <si>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</si>
  <si>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</si>
  <si>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</si>
  <si>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</si>
  <si>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</si>
  <si>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</si>
  <si>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</si>
  <si>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</si>
  <si>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</si>
  <si>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</si>
  <si>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</si>
  <si>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</si>
  <si>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</si>
  <si>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</si>
  <si>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</si>
  <si>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</si>
  <si>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</si>
  <si>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</si>
  <si>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</si>
  <si>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</si>
  <si>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</si>
  <si>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</si>
  <si>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</si>
  <si>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</si>
  <si>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</si>
  <si>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</si>
  <si>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</si>
  <si>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</si>
  <si>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</si>
  <si>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</si>
  <si>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</si>
  <si>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</si>
  <si>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</si>
  <si>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</si>
  <si>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</si>
  <si>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</si>
  <si>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</si>
  <si>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</si>
  <si>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</si>
  <si>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</si>
  <si>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</si>
  <si>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</si>
  <si>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</si>
  <si>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</si>
  <si>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</si>
  <si>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</si>
  <si>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</si>
  <si>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</si>
  <si>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</si>
  <si>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</si>
  <si>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</si>
  <si>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</si>
  <si>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</si>
  <si>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</si>
  <si>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</si>
  <si>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</si>
  <si>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</si>
  <si>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</si>
  <si>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</si>
  <si>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</si>
  <si>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</si>
  <si>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</si>
  <si>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</si>
  <si>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</si>
  <si>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</si>
  <si>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</si>
  <si>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</si>
  <si>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</si>
  <si>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</si>
  <si>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</si>
  <si>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</si>
  <si>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</si>
  <si>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</si>
  <si>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</si>
  <si>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</si>
  <si>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</si>
  <si>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</si>
  <si>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</si>
  <si>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</si>
  <si>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</si>
  <si>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</si>
  <si>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</si>
  <si>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</si>
  <si>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</si>
  <si>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</si>
  <si>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</si>
  <si>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</si>
  <si>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</si>
  <si>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</si>
  <si>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</si>
  <si>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</si>
  <si>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</si>
  <si>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</si>
  <si>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</si>
  <si>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</si>
  <si>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</si>
  <si>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</si>
  <si>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</si>
  <si>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</si>
  <si>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</si>
  <si>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</si>
  <si>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</si>
  <si>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</si>
  <si>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</si>
  <si>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</si>
  <si>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</si>
  <si>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</si>
  <si>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</si>
  <si>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</si>
  <si>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</si>
  <si>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</si>
  <si>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</si>
  <si>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</si>
  <si>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</si>
  <si>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</si>
  <si>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</si>
  <si>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</si>
  <si>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</si>
  <si>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</si>
  <si>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</si>
  <si>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</si>
  <si>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</si>
  <si>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</si>
  <si>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</si>
  <si>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</si>
  <si>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</si>
  <si>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</si>
  <si>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</si>
  <si>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</si>
  <si>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</si>
  <si>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</si>
  <si>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</si>
  <si>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</si>
  <si>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</si>
  <si>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</si>
  <si>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</si>
  <si>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</si>
  <si>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</si>
  <si>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</si>
  <si>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</si>
  <si>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</si>
  <si>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</si>
  <si>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</si>
  <si>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</si>
  <si>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</si>
  <si>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</si>
  <si>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</si>
  <si>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</si>
  <si>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</si>
  <si>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</si>
  <si>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</si>
  <si>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</si>
  <si>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</si>
  <si>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</si>
  <si>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</si>
  <si>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</si>
  <si>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</si>
  <si>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</si>
  <si>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</si>
  <si>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</si>
  <si>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</si>
  <si>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</si>
  <si>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</si>
  <si>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</si>
  <si>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</si>
  <si>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</si>
  <si>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</si>
  <si>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</si>
  <si>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</si>
  <si>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</si>
  <si>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</si>
  <si>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</si>
  <si>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</si>
  <si>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</si>
  <si>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</si>
  <si>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</si>
  <si>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</si>
  <si>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</si>
  <si>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</si>
  <si>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</si>
  <si>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</si>
  <si>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</si>
  <si>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</si>
  <si>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</si>
  <si>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</si>
  <si>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</si>
  <si>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</si>
  <si>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</si>
  <si>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</si>
  <si>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</si>
  <si>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</si>
  <si>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</si>
  <si>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</si>
  <si>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</si>
  <si>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</si>
  <si>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</si>
  <si>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</si>
  <si>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</si>
  <si>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</si>
  <si>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</si>
  <si>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</si>
  <si>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</si>
  <si>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</si>
  <si>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</si>
  <si>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</si>
  <si>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</si>
  <si>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</si>
  <si>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</si>
  <si>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</si>
  <si>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</si>
  <si>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</si>
  <si>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</si>
  <si>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</si>
  <si>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</si>
  <si>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</si>
  <si>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</si>
  <si>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</si>
  <si>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</si>
  <si>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</si>
  <si>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</si>
  <si>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</si>
  <si>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</si>
  <si>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</si>
  <si>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</si>
  <si>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</si>
  <si>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</si>
  <si>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</si>
  <si>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</si>
  <si>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</si>
  <si>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</si>
  <si>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</si>
  <si>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</si>
  <si>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</si>
  <si>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</si>
  <si>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</si>
  <si>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</si>
  <si>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</si>
  <si>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</si>
  <si>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</si>
  <si>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</si>
  <si>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</si>
  <si>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</si>
  <si>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</si>
  <si>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</si>
  <si>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</si>
  <si>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</si>
  <si>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</si>
  <si>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</si>
  <si>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</si>
  <si>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</si>
  <si>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</si>
  <si>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</si>
  <si>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</si>
  <si>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</si>
  <si>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</si>
  <si>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</si>
  <si>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</si>
  <si>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</si>
  <si>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</si>
  <si>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</si>
  <si>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</si>
  <si>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</si>
  <si>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</si>
  <si>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</si>
  <si>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</si>
  <si>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</si>
  <si>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</si>
  <si>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</si>
  <si>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</si>
  <si>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</si>
  <si>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</si>
  <si>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</si>
  <si>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</si>
  <si>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</si>
  <si>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</si>
  <si>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</si>
  <si>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</si>
  <si>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</si>
  <si>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</si>
  <si>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</si>
  <si>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</si>
  <si>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</si>
  <si>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</si>
  <si>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</si>
  <si>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</si>
  <si>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</si>
  <si>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</si>
  <si>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</si>
  <si>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</si>
  <si>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</si>
  <si>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</si>
  <si>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</si>
  <si>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</si>
  <si>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</si>
  <si>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</si>
  <si>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</si>
  <si>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</si>
  <si>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</si>
  <si>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</si>
  <si>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</si>
  <si>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</si>
  <si>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</si>
  <si>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</si>
  <si>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</si>
  <si>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</si>
  <si>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</si>
  <si>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</si>
  <si>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</si>
  <si>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</si>
  <si>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</si>
  <si>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</si>
  <si>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</si>
  <si>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</si>
  <si>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</si>
  <si>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</si>
  <si>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</si>
  <si>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</si>
  <si>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</si>
  <si>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</si>
  <si>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</si>
  <si>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</si>
  <si>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</si>
  <si>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</si>
  <si>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</si>
  <si>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</si>
  <si>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</si>
  <si>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</si>
  <si>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</si>
  <si>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</si>
  <si>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</si>
  <si>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</si>
  <si>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</si>
  <si>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</si>
  <si>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</si>
  <si>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</si>
  <si>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</si>
  <si>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</si>
  <si>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</si>
  <si>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</si>
  <si>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</si>
  <si>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</si>
  <si>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</si>
  <si>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</si>
  <si>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</si>
  <si>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</si>
  <si>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</si>
  <si>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</si>
  <si>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</si>
  <si>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</si>
  <si>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</si>
  <si>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</si>
  <si>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</si>
  <si>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</si>
  <si>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</si>
  <si>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</si>
  <si>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</si>
  <si>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</si>
  <si>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</si>
  <si>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</si>
  <si>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</si>
  <si>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</si>
  <si>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</si>
  <si>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</si>
  <si>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</si>
  <si>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</si>
  <si>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</si>
  <si>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</si>
  <si>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</si>
  <si>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</si>
  <si>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</si>
  <si>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</si>
  <si>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</si>
  <si>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</si>
  <si>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</si>
  <si>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</si>
  <si>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</si>
  <si>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</si>
  <si>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</si>
  <si>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</si>
  <si>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</si>
  <si>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</si>
  <si>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</si>
  <si>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</si>
  <si>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</si>
  <si>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</si>
  <si>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</si>
  <si>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</si>
  <si>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</si>
  <si>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</si>
  <si>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</si>
  <si>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</si>
  <si>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</si>
  <si>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</si>
  <si>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</si>
  <si>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</si>
  <si>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</si>
  <si>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</si>
  <si>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</si>
  <si>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</si>
  <si>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</si>
  <si>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</si>
  <si>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</si>
  <si>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</si>
  <si>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</si>
  <si>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</si>
  <si>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</si>
  <si>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</si>
  <si>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</si>
  <si>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</si>
  <si>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</si>
  <si>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</si>
  <si>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</si>
  <si>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</si>
  <si>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</si>
  <si>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</si>
  <si>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</si>
  <si>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</si>
  <si>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</si>
  <si>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</si>
  <si>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</si>
  <si>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</si>
  <si>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</si>
  <si>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</si>
  <si>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</si>
  <si>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</si>
  <si>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</si>
  <si>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</si>
  <si>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</si>
  <si>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</si>
  <si>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</si>
  <si>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</si>
  <si>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</si>
  <si>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</si>
  <si>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</si>
  <si>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</si>
  <si>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</si>
  <si>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</si>
  <si>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</si>
  <si>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</si>
  <si>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</si>
  <si>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</si>
  <si>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</si>
  <si>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</si>
  <si>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</si>
  <si>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</si>
  <si>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</si>
  <si>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</si>
  <si>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</si>
  <si>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</si>
  <si>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</si>
  <si>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</si>
  <si>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</si>
  <si>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</si>
  <si>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</si>
  <si>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</si>
  <si>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</si>
  <si>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</si>
  <si>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</si>
  <si>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</si>
  <si>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</si>
  <si>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</si>
  <si>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</si>
  <si>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</si>
  <si>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</si>
  <si>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</si>
  <si>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</si>
  <si>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</si>
  <si>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</si>
  <si>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</si>
  <si>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</si>
  <si>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</si>
  <si>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</si>
  <si>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</si>
  <si>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</si>
  <si>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</si>
  <si>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</si>
  <si>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</si>
  <si>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</si>
  <si>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</si>
  <si>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</si>
  <si>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</si>
  <si>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</si>
  <si>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</si>
  <si>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</si>
  <si>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</si>
  <si>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</si>
  <si>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</si>
  <si>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</si>
  <si>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</si>
  <si>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</si>
  <si>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</si>
  <si>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</si>
  <si>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</si>
  <si>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</si>
  <si>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</si>
  <si>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</si>
  <si>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</si>
  <si>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</si>
  <si>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</si>
  <si>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</si>
  <si>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</si>
  <si>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</si>
  <si>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</si>
  <si>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</si>
  <si>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</si>
  <si>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</si>
  <si>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</si>
  <si>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</si>
  <si>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</si>
  <si>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</si>
  <si>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</si>
  <si>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</si>
  <si>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</si>
  <si>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</si>
  <si>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</si>
  <si>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</si>
  <si>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</si>
  <si>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</si>
  <si>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</si>
  <si>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</si>
  <si>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</si>
  <si>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</si>
  <si>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</si>
  <si>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</si>
  <si>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</si>
  <si>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</si>
  <si>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</si>
  <si>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</si>
  <si>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</si>
  <si>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</si>
  <si>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</si>
  <si>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</si>
  <si>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</si>
  <si>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</si>
  <si>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</si>
  <si>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</si>
  <si>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</si>
  <si>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</si>
  <si>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</si>
  <si>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</si>
  <si>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</si>
  <si>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</si>
  <si>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</si>
  <si>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</si>
  <si>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</si>
  <si>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</si>
  <si>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</si>
  <si>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</si>
  <si>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</si>
  <si>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</si>
  <si>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</si>
  <si>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</si>
  <si>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</si>
  <si>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</si>
  <si>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</si>
  <si>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</si>
  <si>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</si>
  <si>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</si>
  <si>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</si>
  <si>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</si>
  <si>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</si>
  <si>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</si>
  <si>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</si>
  <si>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</si>
  <si>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</si>
  <si>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</si>
  <si>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</si>
  <si>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</si>
  <si>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</si>
  <si>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</si>
  <si>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</si>
  <si>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</si>
  <si>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</si>
  <si>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</si>
  <si>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</si>
  <si>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</si>
  <si>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</si>
  <si>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</si>
  <si>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</si>
  <si>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</si>
  <si>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</si>
  <si>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</si>
  <si>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</si>
  <si>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</si>
  <si>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</si>
  <si>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</si>
  <si>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</si>
  <si>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</si>
  <si>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</si>
  <si>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</si>
  <si>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</si>
  <si>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</si>
  <si>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</si>
  <si>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</si>
  <si>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</si>
  <si>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</si>
  <si>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</si>
  <si>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</si>
  <si>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</si>
  <si>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</si>
  <si>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</si>
  <si>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</si>
  <si>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</si>
  <si>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</si>
  <si>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</si>
  <si>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</si>
  <si>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</si>
  <si>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</si>
  <si>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</si>
  <si>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</si>
  <si>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</si>
  <si>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</si>
  <si>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</si>
  <si>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</si>
  <si>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</si>
  <si>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</si>
  <si>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</si>
  <si>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</si>
  <si>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</si>
  <si>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</si>
  <si>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</si>
  <si>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</si>
  <si>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</si>
  <si>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</si>
  <si>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</si>
  <si>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</si>
  <si>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</si>
  <si>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</si>
  <si>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</si>
  <si>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</si>
  <si>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</si>
  <si>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</si>
  <si>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</si>
  <si>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</si>
  <si>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</si>
  <si>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</si>
  <si>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</si>
  <si>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</si>
  <si>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</si>
  <si>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</si>
  <si>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</si>
  <si>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</si>
  <si>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</si>
  <si>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</si>
  <si>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</si>
  <si>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</si>
  <si>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</si>
  <si>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</si>
  <si>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</si>
  <si>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</si>
  <si>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</si>
  <si>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</si>
  <si>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</si>
  <si>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</si>
  <si>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</si>
  <si>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</si>
  <si>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</si>
  <si>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</si>
  <si>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</si>
  <si>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</si>
  <si>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</si>
  <si>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</si>
  <si>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</si>
  <si>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</si>
  <si>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</si>
  <si>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</si>
  <si>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</si>
  <si>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</si>
  <si>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</si>
  <si>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</si>
  <si>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</si>
  <si>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</si>
  <si>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</si>
  <si>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</si>
  <si>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</si>
  <si>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</si>
  <si>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</si>
  <si>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</si>
  <si>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</si>
  <si>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</si>
  <si>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</si>
  <si>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</si>
  <si>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</si>
  <si>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</si>
  <si>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</si>
  <si>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</si>
  <si>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</si>
  <si>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</si>
  <si>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</si>
  <si>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</si>
  <si>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</si>
  <si>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</si>
  <si>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</si>
  <si>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</si>
  <si>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</si>
  <si>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</si>
  <si>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</si>
  <si>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</si>
  <si>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</si>
  <si>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</si>
  <si>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</si>
  <si>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</si>
  <si>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</si>
  <si>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</si>
  <si>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</si>
  <si>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</si>
  <si>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</si>
  <si>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</si>
  <si>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</si>
  <si>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</si>
  <si>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</si>
  <si>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</si>
  <si>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</si>
  <si>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</si>
  <si>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</si>
  <si>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</si>
  <si>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</si>
  <si>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</si>
  <si>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</si>
  <si>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</si>
  <si>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</si>
  <si>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</si>
  <si>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</si>
  <si>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</si>
  <si>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</si>
  <si>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</si>
  <si>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</si>
  <si>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</si>
  <si>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</si>
  <si>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</si>
  <si>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</si>
  <si>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</si>
  <si>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</si>
  <si>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</si>
  <si>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</si>
  <si>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</si>
  <si>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</si>
  <si>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</si>
  <si>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</si>
  <si>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</si>
  <si>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</si>
  <si>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</si>
  <si>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</si>
  <si>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</si>
  <si>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</si>
  <si>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</si>
  <si>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</si>
  <si>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</si>
  <si>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</si>
  <si>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</si>
  <si>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</si>
  <si>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</si>
  <si>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</si>
  <si>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</si>
  <si>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</si>
  <si>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</si>
  <si>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</si>
  <si>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</si>
  <si>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</si>
  <si>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</si>
  <si>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</si>
  <si>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</si>
  <si>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</si>
  <si>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</si>
  <si>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</si>
  <si>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</si>
  <si>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</si>
  <si>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</si>
  <si>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</si>
  <si>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</si>
  <si>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</si>
  <si>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</si>
  <si>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</si>
  <si>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</si>
  <si>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</si>
  <si>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</si>
  <si>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</si>
  <si>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</si>
  <si>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</si>
  <si>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</si>
  <si>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</si>
  <si>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</si>
  <si>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</si>
  <si>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</si>
  <si>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</si>
  <si>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</si>
  <si>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</si>
  <si>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</si>
  <si>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</si>
  <si>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</si>
  <si>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</si>
  <si>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</si>
  <si>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</si>
  <si>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</si>
  <si>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</si>
  <si>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</si>
  <si>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</si>
  <si>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</si>
  <si>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</si>
  <si>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</si>
  <si>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</si>
  <si>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</si>
  <si>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</si>
  <si>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</si>
  <si>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</si>
  <si>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</si>
  <si>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</si>
  <si>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</si>
  <si>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</si>
  <si>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</si>
  <si>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</si>
  <si>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</si>
  <si>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</si>
  <si>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</si>
  <si>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</si>
  <si>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</si>
  <si>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</si>
  <si>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</si>
  <si>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</si>
  <si>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</si>
  <si>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</si>
  <si>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</si>
  <si>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</si>
  <si>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</si>
  <si>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</si>
  <si>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</si>
  <si>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</si>
  <si>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</si>
  <si>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</si>
  <si>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</si>
  <si>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</si>
  <si>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</si>
  <si>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</si>
  <si>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</si>
  <si>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</si>
  <si>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</si>
  <si>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</si>
  <si>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</si>
  <si>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</si>
  <si>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</si>
  <si>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</si>
  <si>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</si>
  <si>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</si>
  <si>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</si>
  <si>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</si>
  <si>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</si>
  <si>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</si>
  <si>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</si>
  <si>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</si>
  <si>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</si>
  <si>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</si>
  <si>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</si>
  <si>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</si>
  <si>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</si>
  <si>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</si>
  <si>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</si>
  <si>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</si>
  <si>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</si>
  <si>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</si>
  <si>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</si>
  <si>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</si>
  <si>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</si>
  <si>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</si>
  <si>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</si>
  <si>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</si>
  <si>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</si>
  <si>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</si>
  <si>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</si>
  <si>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</si>
  <si>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</si>
  <si>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</si>
  <si>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</si>
  <si>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</si>
  <si>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</si>
  <si>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</si>
  <si>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</si>
  <si>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</si>
  <si>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</si>
  <si>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</si>
  <si>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</si>
  <si>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</si>
  <si>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</si>
  <si>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</si>
  <si>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</si>
  <si>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</si>
  <si>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</si>
  <si>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</si>
  <si>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</si>
  <si>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</si>
  <si>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</si>
  <si>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</si>
  <si>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</si>
  <si>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</si>
  <si>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</si>
  <si>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</si>
  <si>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</si>
  <si>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</si>
  <si>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</si>
  <si>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</si>
  <si>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</si>
  <si>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</si>
  <si>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</si>
  <si>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</si>
  <si>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</si>
  <si>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</si>
  <si>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</si>
  <si>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</si>
  <si>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</si>
  <si>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</si>
  <si>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</si>
  <si>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</si>
  <si>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</si>
  <si>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</si>
  <si>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</si>
  <si>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</si>
  <si>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</si>
  <si>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</si>
  <si>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</si>
  <si>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</si>
  <si>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</si>
  <si>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</si>
  <si>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</si>
  <si>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</si>
  <si>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</si>
  <si>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</si>
  <si>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</si>
  <si>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</si>
  <si>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</si>
  <si>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</si>
  <si>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</si>
  <si>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</si>
  <si>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</si>
  <si>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</si>
  <si>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</si>
  <si>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</si>
  <si>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</si>
  <si>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</si>
  <si>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</si>
  <si>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</si>
  <si>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</si>
  <si>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</si>
  <si>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</si>
  <si>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</si>
  <si>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</si>
  <si>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</si>
  <si>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</si>
  <si>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</si>
  <si>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</si>
  <si>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</si>
  <si>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</si>
  <si>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</si>
  <si>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</si>
  <si>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</si>
  <si>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</si>
  <si>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</si>
  <si>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</si>
  <si>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</si>
  <si>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</si>
  <si>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</si>
  <si>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</si>
  <si>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</si>
  <si>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</si>
  <si>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</si>
  <si>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</si>
  <si>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</si>
  <si>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</si>
  <si>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</si>
  <si>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</si>
  <si>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</si>
  <si>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</si>
  <si>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</si>
  <si>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</si>
  <si>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</si>
  <si>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</si>
  <si>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</si>
  <si>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</si>
  <si>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</si>
  <si>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</si>
  <si>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</si>
  <si>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</si>
  <si>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</si>
  <si>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</si>
  <si>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</si>
  <si>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</si>
  <si>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</si>
  <si>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</si>
  <si>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</si>
  <si>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</si>
  <si>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</si>
  <si>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</si>
  <si>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</si>
  <si>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</si>
  <si>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</si>
  <si>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</si>
  <si>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</si>
  <si>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</si>
  <si>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</si>
  <si>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</si>
  <si>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</si>
  <si>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</si>
  <si>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</si>
  <si>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</si>
  <si>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</si>
  <si>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</si>
  <si>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</si>
  <si>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</si>
  <si>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</si>
  <si>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</si>
  <si>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</si>
  <si>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</si>
  <si>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</si>
  <si>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</si>
  <si>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</si>
  <si>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</si>
  <si>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</si>
  <si>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</si>
  <si>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</si>
  <si>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</si>
  <si>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</si>
  <si>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</si>
  <si>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</si>
  <si>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</si>
  <si>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</si>
  <si>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</si>
  <si>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</si>
  <si>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</si>
  <si>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</si>
  <si>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</si>
  <si>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</si>
  <si>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</si>
  <si>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</si>
  <si>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</si>
  <si>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</si>
  <si>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</si>
  <si>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</si>
  <si>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</si>
  <si>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</si>
  <si>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</si>
  <si>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</si>
  <si>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</si>
  <si>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</si>
  <si>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</si>
  <si>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</si>
  <si>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</si>
  <si>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</si>
  <si>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</si>
  <si>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</si>
  <si>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</si>
  <si>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</si>
  <si>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</si>
  <si>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</si>
  <si>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</si>
  <si>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</si>
  <si>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</si>
  <si>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</si>
  <si>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</si>
  <si>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</si>
  <si>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</si>
  <si>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</si>
  <si>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</si>
  <si>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</si>
  <si>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</si>
  <si>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</si>
  <si>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</si>
  <si>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</si>
  <si>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</si>
  <si>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</si>
  <si>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</si>
  <si>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</si>
  <si>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</si>
  <si>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</si>
  <si>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</si>
  <si>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</si>
  <si>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</si>
  <si>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</si>
  <si>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</si>
  <si>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</si>
  <si>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</si>
  <si>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</si>
  <si>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</si>
  <si>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</si>
  <si>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</si>
  <si>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</si>
  <si>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</si>
  <si>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</si>
  <si>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</si>
  <si>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</si>
  <si>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</si>
  <si>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</si>
  <si>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</si>
  <si>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</si>
  <si>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</si>
  <si>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</si>
  <si>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</si>
  <si>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</si>
  <si>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</si>
  <si>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</si>
  <si>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</si>
  <si>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</si>
  <si>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</si>
  <si>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</si>
  <si>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</si>
  <si>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</si>
  <si>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</si>
  <si>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</si>
  <si>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</si>
  <si>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</si>
  <si>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</si>
  <si>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</si>
  <si>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</si>
  <si>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</si>
  <si>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</si>
  <si>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</si>
  <si>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</si>
  <si>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</si>
  <si>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</si>
  <si>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</si>
  <si>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</si>
  <si>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</si>
  <si>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</si>
  <si>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</si>
  <si>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</si>
  <si>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</si>
  <si>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</si>
  <si>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</si>
  <si>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</si>
  <si>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</si>
  <si>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</si>
  <si>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</si>
  <si>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</si>
  <si>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</si>
  <si>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</si>
  <si>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</si>
  <si>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</si>
  <si>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</si>
  <si>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</si>
  <si>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</si>
  <si>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</si>
  <si>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</si>
  <si>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</si>
  <si>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</si>
  <si>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</si>
  <si>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</si>
  <si>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</si>
  <si>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</si>
  <si>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</si>
  <si>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</si>
  <si>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</si>
  <si>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</si>
  <si>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</si>
  <si>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</si>
  <si>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</si>
  <si>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</si>
  <si>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</si>
  <si>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</si>
  <si>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</si>
  <si>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</si>
  <si>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</si>
  <si>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</si>
  <si>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</si>
  <si>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</si>
  <si>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</si>
  <si>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</si>
  <si>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</si>
  <si>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</si>
  <si>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</si>
  <si>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</si>
  <si>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</si>
  <si>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</si>
  <si>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</si>
  <si>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</si>
  <si>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</si>
  <si>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</si>
  <si>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</si>
  <si>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</si>
  <si>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</si>
  <si>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</si>
  <si>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</si>
  <si>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</si>
  <si>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</si>
  <si>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</si>
  <si>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</si>
  <si>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</si>
  <si>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</si>
  <si>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</si>
  <si>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</si>
  <si>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</si>
  <si>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</si>
  <si>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</si>
  <si>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</si>
  <si>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</si>
  <si>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</si>
  <si>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</si>
  <si>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</si>
  <si>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</si>
  <si>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</si>
  <si>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</si>
  <si>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</si>
  <si>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</si>
  <si>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</si>
  <si>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</si>
  <si>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</si>
  <si>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</si>
  <si>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</si>
  <si>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</si>
  <si>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</si>
  <si>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</si>
  <si>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</si>
  <si>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</si>
  <si>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</si>
  <si>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</si>
  <si>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</si>
  <si>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</si>
  <si>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</si>
  <si>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</si>
  <si>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</si>
  <si>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</si>
  <si>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</si>
  <si>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</si>
  <si>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</si>
  <si>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</si>
  <si>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</si>
  <si>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</si>
  <si>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</si>
  <si>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</si>
  <si>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</si>
  <si>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</si>
  <si>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</si>
  <si>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</si>
  <si>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</si>
  <si>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</si>
  <si>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</si>
  <si>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</si>
  <si>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</si>
  <si>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</si>
  <si>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</si>
  <si>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</si>
  <si>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</si>
  <si>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</si>
  <si>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</si>
  <si>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</si>
  <si>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</si>
  <si>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</si>
  <si>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</si>
  <si>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</si>
  <si>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</si>
  <si>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</si>
  <si>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</si>
  <si>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</si>
  <si>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</si>
  <si>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</si>
  <si>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</si>
  <si>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</si>
  <si>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</si>
  <si>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</si>
  <si>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</si>
  <si>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</si>
  <si>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</si>
  <si>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</si>
  <si>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</si>
  <si>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</si>
  <si>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</si>
  <si>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</si>
  <si>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</si>
  <si>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</si>
  <si>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</si>
  <si>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</si>
  <si>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</si>
  <si>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</si>
  <si>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</si>
  <si>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</si>
  <si>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</si>
  <si>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</si>
  <si>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</si>
  <si>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</si>
  <si>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</si>
  <si>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</si>
  <si>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</si>
  <si>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</si>
  <si>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</si>
  <si>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</si>
  <si>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</si>
  <si>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</si>
  <si>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</si>
  <si>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</si>
  <si>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</si>
  <si>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</si>
  <si>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</si>
  <si>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</si>
  <si>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</si>
  <si>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</si>
  <si>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</si>
  <si>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</si>
  <si>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</si>
  <si>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</si>
  <si>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</si>
  <si>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</si>
  <si>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</si>
  <si>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</si>
  <si>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</si>
  <si>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</si>
  <si>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</si>
  <si>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</si>
  <si>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</si>
  <si>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</si>
  <si>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</si>
  <si>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</si>
  <si>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</si>
  <si>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</si>
  <si>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</si>
  <si>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</si>
  <si>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</si>
  <si>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</si>
  <si>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</si>
  <si>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</si>
  <si>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</si>
  <si>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</si>
  <si>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</si>
  <si>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</si>
  <si>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</si>
  <si>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</si>
  <si>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</si>
  <si>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</si>
  <si>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</si>
  <si>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</si>
  <si>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</si>
  <si>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</si>
  <si>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</si>
  <si>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</si>
  <si>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</si>
  <si>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</si>
  <si>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</si>
  <si>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</si>
  <si>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</si>
  <si>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</si>
  <si>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</si>
  <si>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</si>
  <si>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</si>
  <si>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</si>
  <si>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</si>
  <si>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</si>
  <si>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</si>
  <si>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</si>
  <si>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</si>
  <si>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</si>
  <si>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</si>
  <si>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</si>
  <si>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</si>
  <si>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</si>
  <si>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</si>
  <si>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</si>
  <si>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</si>
  <si>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</si>
  <si>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</si>
  <si>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</si>
  <si>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</si>
  <si>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</si>
  <si>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</si>
  <si>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</si>
  <si>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</si>
  <si>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</si>
  <si>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</si>
  <si>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</si>
  <si>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</si>
  <si>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</si>
  <si>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</si>
  <si>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</si>
  <si>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</si>
  <si>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</si>
  <si>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</si>
  <si>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</si>
  <si>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</si>
  <si>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</si>
  <si>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</si>
  <si>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</si>
  <si>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</si>
  <si>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</si>
  <si>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</si>
  <si>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</si>
  <si>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</si>
  <si>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</si>
  <si>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</si>
  <si>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</si>
  <si>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</si>
  <si>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</si>
  <si>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</si>
  <si>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</si>
  <si>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</si>
  <si>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</si>
  <si>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</si>
  <si>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</si>
  <si>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</si>
  <si>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</si>
  <si>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</si>
  <si>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</si>
  <si>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</si>
  <si>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</si>
  <si>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</si>
  <si>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</si>
  <si>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</si>
  <si>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</si>
  <si>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</si>
  <si>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</si>
  <si>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</si>
  <si>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</si>
  <si>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</si>
  <si>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</si>
  <si>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</si>
  <si>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</si>
  <si>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</si>
  <si>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</si>
  <si>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</si>
  <si>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</si>
  <si>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</si>
  <si>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</si>
  <si>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</si>
  <si>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</si>
  <si>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</si>
  <si>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</si>
  <si>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</si>
  <si>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</si>
  <si>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</si>
  <si>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</si>
  <si>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</si>
  <si>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</si>
  <si>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</si>
  <si>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</si>
  <si>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</si>
  <si>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</si>
  <si>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</si>
  <si>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</si>
  <si>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</si>
  <si>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</si>
  <si>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</si>
  <si>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</si>
  <si>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</si>
  <si>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</si>
  <si>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</si>
  <si>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</si>
  <si>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</si>
  <si>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</si>
  <si>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</si>
  <si>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</si>
  <si>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</si>
  <si>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</si>
  <si>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</si>
  <si>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</si>
  <si>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</si>
  <si>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</si>
  <si>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</si>
  <si>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</si>
  <si>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</si>
  <si>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</si>
  <si>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</si>
  <si>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</si>
  <si>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</si>
  <si>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</si>
  <si>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</si>
  <si>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</si>
  <si>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</si>
  <si>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</si>
  <si>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</si>
  <si>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</si>
  <si>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</si>
  <si>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</si>
  <si>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</si>
  <si>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</si>
  <si>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</si>
  <si>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</si>
  <si>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</si>
  <si>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</si>
  <si>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</si>
  <si>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</si>
  <si>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</si>
  <si>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</si>
  <si>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</si>
  <si>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</si>
  <si>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</si>
  <si>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</si>
  <si>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</si>
  <si>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</si>
  <si>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</si>
  <si>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</si>
  <si>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</si>
  <si>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</si>
  <si>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</si>
  <si>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</si>
  <si>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</si>
  <si>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</si>
  <si>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</si>
  <si>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</si>
  <si>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</si>
  <si>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</si>
  <si>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</si>
  <si>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</si>
  <si>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</si>
  <si>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</si>
  <si>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</si>
  <si>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</si>
  <si>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</si>
  <si>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</si>
  <si>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</si>
  <si>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</si>
  <si>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</si>
  <si>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</si>
  <si>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</si>
  <si>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</si>
  <si>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</si>
  <si>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</si>
  <si>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</si>
  <si>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</si>
  <si>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</si>
  <si>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</si>
  <si>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</si>
  <si>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</si>
  <si>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</si>
  <si>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</si>
  <si>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</si>
  <si>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</si>
  <si>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</si>
  <si>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</si>
  <si>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</si>
  <si>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</si>
  <si>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</si>
  <si>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</si>
  <si>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</si>
  <si>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</si>
  <si>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</si>
  <si>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</si>
  <si>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</si>
  <si>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</si>
  <si>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</si>
  <si>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</si>
  <si>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</si>
  <si>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</si>
  <si>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</si>
  <si>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</si>
  <si>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</si>
  <si>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</si>
  <si>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</si>
  <si>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</si>
  <si>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</si>
  <si>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</si>
  <si>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</si>
  <si>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</si>
  <si>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</si>
  <si>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</si>
  <si>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</si>
  <si>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</si>
  <si>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</si>
  <si>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</si>
  <si>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</si>
  <si>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</si>
  <si>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</si>
  <si>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</si>
  <si>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</si>
  <si>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</si>
  <si>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</si>
  <si>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</si>
  <si>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</si>
  <si>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</si>
  <si>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</si>
  <si>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</si>
  <si>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</si>
  <si>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</si>
  <si>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</si>
  <si>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</si>
  <si>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</si>
  <si>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</si>
  <si>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</si>
  <si>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</si>
  <si>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</si>
  <si>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</si>
  <si>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</si>
  <si>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</si>
  <si>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</si>
  <si>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</si>
  <si>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</si>
  <si>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</si>
  <si>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</si>
  <si>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</si>
  <si>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</si>
  <si>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</si>
  <si>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</si>
  <si>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</si>
  <si>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</si>
  <si>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</si>
  <si>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</si>
  <si>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</si>
  <si>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</si>
  <si>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</si>
  <si>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</si>
  <si>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</si>
  <si>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</si>
  <si>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</si>
  <si>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</si>
  <si>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</si>
  <si>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</si>
  <si>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</si>
  <si>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</si>
  <si>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</si>
  <si>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</si>
  <si>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</si>
  <si>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</si>
  <si>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</si>
  <si>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</si>
  <si>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</si>
  <si>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</si>
  <si>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</si>
  <si>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</si>
  <si>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</si>
  <si>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</si>
  <si>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</si>
  <si>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</si>
  <si>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</si>
  <si>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</si>
  <si>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</si>
  <si>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</si>
  <si>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</si>
  <si>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</si>
  <si>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</si>
  <si>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</si>
  <si>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</si>
  <si>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</si>
  <si>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</si>
  <si>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</si>
  <si>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</si>
  <si>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</si>
  <si>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</si>
  <si>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</si>
  <si>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</si>
  <si>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</si>
  <si>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</si>
  <si>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</si>
  <si>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</si>
  <si>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</si>
  <si>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</si>
  <si>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</si>
  <si>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</si>
  <si>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</si>
  <si>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</si>
  <si>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</si>
  <si>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</si>
  <si>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</si>
  <si>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</si>
  <si>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</si>
  <si>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</si>
  <si>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</si>
  <si>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</si>
  <si>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</si>
  <si>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</si>
  <si>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</si>
  <si>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</si>
  <si>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</si>
  <si>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</si>
  <si>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</si>
  <si>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</si>
  <si>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</si>
  <si>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</si>
  <si>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</si>
  <si>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</si>
  <si>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</si>
  <si>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</si>
  <si>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</si>
  <si>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</si>
  <si>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</si>
  <si>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</si>
  <si>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</si>
  <si>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</si>
  <si>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</si>
  <si>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</si>
  <si>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</si>
  <si>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</si>
  <si>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</si>
  <si>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</si>
  <si>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</si>
  <si>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</si>
  <si>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</si>
  <si>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</si>
  <si>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</si>
  <si>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</si>
  <si>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</si>
  <si>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</si>
  <si>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</si>
  <si>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</si>
  <si>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</si>
  <si>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</si>
  <si>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</si>
  <si>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</si>
  <si>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</si>
  <si>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</si>
  <si>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</si>
  <si>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</si>
  <si>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</si>
  <si>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</si>
  <si>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</si>
  <si>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</si>
  <si>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</si>
  <si>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</si>
  <si>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</si>
  <si>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</si>
  <si>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</si>
  <si>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</si>
  <si>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</si>
  <si>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</si>
  <si>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</si>
  <si>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</si>
  <si>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</si>
  <si>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</si>
  <si>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</si>
  <si>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</si>
  <si>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</si>
  <si>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</si>
  <si>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</si>
  <si>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</si>
  <si>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</si>
  <si>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</si>
  <si>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</si>
  <si>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</si>
  <si>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</si>
  <si>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</si>
  <si>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</si>
  <si>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</si>
  <si>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</si>
  <si>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</si>
  <si>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</si>
  <si>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</si>
  <si>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</si>
  <si>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</si>
  <si>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</si>
  <si>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</si>
  <si>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</si>
  <si>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</si>
  <si>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</si>
  <si>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</si>
  <si>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</si>
  <si>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</si>
  <si>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</si>
  <si>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</si>
  <si>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</si>
  <si>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</si>
  <si>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</si>
  <si>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</si>
  <si>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</si>
  <si>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</si>
  <si>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</si>
  <si>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</si>
  <si>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</si>
  <si>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</si>
  <si>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</si>
  <si>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</si>
  <si>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</si>
  <si>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</si>
  <si>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</si>
  <si>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</si>
  <si>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</si>
  <si>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</si>
  <si>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</si>
  <si>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</si>
  <si>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</si>
  <si>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</si>
  <si>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</si>
  <si>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</si>
  <si>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</si>
  <si>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</si>
  <si>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</si>
  <si>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</si>
  <si>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</si>
  <si>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</si>
  <si>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</si>
  <si>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</si>
  <si>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</si>
  <si>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</si>
  <si>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</si>
  <si>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</si>
  <si>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</si>
  <si>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</si>
  <si>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</si>
  <si>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</si>
  <si>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</si>
  <si>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</si>
  <si>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</si>
  <si>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</si>
  <si>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</si>
  <si>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</si>
  <si>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</si>
  <si>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</si>
  <si>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</si>
  <si>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</si>
  <si>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</si>
  <si>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</si>
  <si>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</si>
  <si>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</si>
  <si>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</si>
  <si>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</si>
  <si>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</si>
  <si>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</si>
  <si>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</si>
  <si>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</si>
  <si>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</si>
  <si>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</si>
  <si>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</si>
  <si>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</si>
  <si>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</si>
  <si>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</si>
  <si>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</si>
  <si>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</si>
  <si>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</si>
  <si>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</si>
  <si>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</si>
  <si>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</si>
  <si>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</si>
  <si>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</si>
  <si>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</si>
  <si>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</si>
  <si>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</si>
  <si>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</si>
  <si>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</si>
  <si>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</si>
  <si>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</si>
  <si>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</si>
  <si>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</si>
  <si>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</si>
  <si>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</si>
  <si>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</si>
  <si>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</si>
  <si>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</si>
  <si>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</si>
  <si>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</si>
  <si>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</si>
  <si>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</si>
  <si>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</si>
  <si>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</si>
  <si>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</si>
  <si>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</si>
  <si>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</si>
  <si>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</si>
  <si>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</si>
  <si>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</si>
  <si>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</si>
  <si>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</si>
  <si>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</si>
  <si>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</si>
  <si>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</si>
  <si>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</si>
  <si>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</si>
  <si>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</si>
  <si>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</si>
  <si>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</si>
  <si>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</si>
  <si>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</si>
  <si>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</si>
  <si>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</si>
  <si>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</si>
  <si>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</si>
  <si>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</si>
  <si>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</si>
  <si>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</si>
  <si>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</si>
  <si>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</si>
  <si>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</si>
  <si>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</si>
  <si>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</si>
  <si>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</si>
  <si>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</si>
  <si>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</si>
  <si>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</si>
  <si>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</si>
  <si>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</si>
  <si>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</si>
  <si>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</si>
  <si>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</si>
  <si>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</si>
  <si>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</si>
  <si>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</si>
  <si>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</si>
  <si>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</si>
  <si>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</si>
  <si>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</si>
  <si>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</si>
  <si>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</si>
  <si>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</si>
  <si>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</si>
  <si>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</si>
  <si>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</si>
  <si>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</si>
  <si>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</si>
  <si>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</si>
  <si>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</si>
  <si>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</si>
  <si>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</si>
  <si>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</si>
  <si>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</si>
  <si>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</si>
  <si>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</si>
  <si>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</si>
  <si>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</si>
  <si>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</si>
  <si>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</si>
  <si>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</si>
  <si>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</si>
  <si>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</si>
  <si>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</si>
  <si>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</si>
  <si>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</si>
  <si>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</si>
  <si>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</si>
  <si>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</si>
  <si>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</si>
  <si>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</si>
  <si>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</si>
  <si>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</si>
  <si>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</si>
  <si>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</si>
  <si>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</si>
  <si>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</si>
  <si>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</si>
  <si>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</si>
  <si>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</si>
  <si>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</si>
  <si>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</si>
  <si>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</si>
  <si>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</si>
  <si>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</si>
  <si>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</si>
  <si>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</si>
  <si>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</si>
  <si>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</si>
  <si>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</si>
  <si>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</si>
  <si>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</si>
  <si>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</si>
  <si>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</si>
  <si>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</si>
  <si>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</si>
  <si>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</si>
  <si>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</si>
  <si>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</si>
  <si>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</si>
  <si>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</si>
  <si>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</si>
  <si>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</si>
  <si>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</si>
  <si>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</si>
  <si>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</si>
  <si>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</si>
  <si>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</si>
  <si>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</si>
  <si>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</si>
  <si>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</si>
  <si>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</si>
  <si>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</si>
  <si>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</si>
  <si>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</si>
  <si>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</si>
  <si>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</si>
  <si>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</si>
  <si>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</si>
  <si>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</si>
  <si>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</si>
  <si>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</si>
  <si>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</si>
  <si>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</si>
  <si>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</si>
  <si>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</si>
  <si>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</si>
  <si>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</si>
  <si>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</si>
  <si>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</si>
  <si>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</si>
  <si>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</si>
  <si>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</si>
  <si>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</si>
  <si>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</si>
  <si>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</si>
  <si>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</si>
  <si>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</si>
  <si>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</si>
  <si>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</si>
  <si>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</si>
  <si>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</si>
  <si>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</si>
  <si>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</si>
  <si>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</si>
  <si>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</si>
  <si>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</si>
  <si>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</si>
  <si>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</si>
  <si>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</si>
  <si>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</si>
  <si>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</si>
  <si>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</si>
  <si>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</si>
  <si>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</si>
  <si>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</si>
  <si>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</si>
  <si>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</si>
  <si>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</si>
  <si>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</si>
  <si>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</si>
  <si>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</si>
  <si>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</si>
  <si>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</si>
  <si>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</si>
  <si>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</si>
  <si>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</si>
  <si>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</si>
  <si>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</si>
  <si>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</si>
  <si>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</si>
  <si>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</si>
  <si>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</si>
  <si>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</si>
  <si>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</si>
  <si>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</si>
  <si>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</si>
  <si>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</si>
  <si>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</si>
  <si>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</si>
  <si>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</si>
  <si>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</si>
  <si>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</si>
  <si>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</si>
  <si>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</si>
  <si>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</si>
  <si>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</si>
  <si>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</si>
  <si>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</si>
  <si>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</si>
  <si>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</si>
  <si>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</si>
  <si>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</si>
  <si>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</si>
  <si>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</si>
  <si>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</si>
  <si>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</si>
  <si>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</si>
  <si>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</si>
  <si>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</si>
  <si>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</si>
  <si>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</si>
  <si>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</si>
  <si>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</si>
  <si>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</si>
  <si>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</si>
  <si>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</si>
  <si>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</si>
  <si>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</si>
  <si>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</si>
  <si>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</si>
  <si>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</si>
  <si>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</si>
  <si>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</si>
  <si>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</si>
  <si>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</si>
  <si>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</si>
  <si>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</si>
  <si>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</si>
  <si>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</si>
  <si>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</si>
  <si>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</si>
  <si>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</si>
  <si>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</si>
  <si>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</si>
  <si>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</si>
  <si>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</si>
  <si>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</si>
  <si>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</si>
  <si>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</si>
  <si>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</si>
  <si>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</si>
  <si>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</si>
  <si>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</si>
  <si>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</si>
  <si>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</si>
  <si>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</si>
  <si>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</si>
  <si>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</si>
  <si>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</si>
  <si>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</si>
  <si>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</si>
  <si>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</si>
  <si>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</si>
  <si>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</si>
  <si>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</si>
  <si>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</si>
  <si>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</si>
  <si>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</si>
  <si>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</si>
  <si>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</si>
  <si>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</si>
  <si>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</si>
  <si>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</si>
  <si>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</si>
  <si>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</si>
  <si>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</si>
  <si>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</si>
  <si>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</si>
  <si>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</si>
  <si>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</si>
  <si>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</si>
  <si>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</si>
  <si>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</si>
  <si>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</si>
  <si>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</si>
  <si>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</si>
  <si>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</si>
  <si>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</si>
  <si>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</si>
  <si>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</si>
  <si>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</si>
  <si>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</si>
  <si>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</si>
  <si>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</si>
  <si>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</si>
  <si>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</si>
  <si>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</si>
  <si>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</si>
  <si>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</si>
  <si>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</si>
  <si>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</si>
  <si>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</si>
  <si>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</si>
  <si>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</si>
  <si>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</si>
  <si>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</si>
  <si>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</si>
  <si>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</si>
  <si>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</si>
  <si>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</si>
  <si>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</si>
  <si>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</si>
  <si>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</si>
  <si>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</si>
  <si>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</si>
  <si>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</si>
  <si>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</si>
  <si>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</si>
  <si>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</si>
  <si>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</si>
  <si>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</si>
  <si>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</si>
  <si>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</si>
  <si>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</si>
  <si>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</si>
  <si>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</si>
  <si>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</si>
  <si>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</si>
  <si>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</si>
  <si>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</si>
  <si>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</si>
  <si>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</si>
  <si>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</si>
  <si>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</si>
  <si>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</si>
  <si>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</si>
  <si>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</si>
  <si>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</si>
  <si>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</si>
  <si>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</si>
  <si>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</si>
  <si>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</si>
  <si>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</si>
  <si>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</si>
  <si>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</si>
  <si>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</si>
  <si>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</si>
  <si>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</si>
  <si>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</si>
  <si>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</si>
  <si>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</si>
  <si>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</si>
  <si>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</si>
  <si>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</si>
  <si>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</si>
  <si>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</si>
  <si>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</si>
  <si>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</si>
  <si>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</si>
  <si>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</si>
  <si>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</si>
  <si>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</si>
  <si>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</si>
  <si>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</si>
  <si>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</si>
  <si>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</si>
  <si>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</si>
  <si>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</si>
  <si>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</si>
  <si>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</si>
  <si>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</si>
  <si>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</si>
  <si>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</si>
  <si>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</si>
  <si>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</si>
  <si>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</si>
  <si>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</si>
  <si>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</si>
  <si>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</si>
  <si>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</si>
  <si>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</si>
  <si>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</si>
  <si>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</si>
  <si>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</si>
  <si>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</si>
  <si>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</si>
  <si>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</si>
  <si>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</si>
  <si>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</si>
  <si>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</si>
  <si>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</si>
  <si>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</si>
  <si>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</si>
  <si>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</si>
  <si>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</si>
  <si>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</si>
  <si>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</si>
  <si>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</si>
  <si>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</si>
  <si>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</si>
  <si>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</si>
  <si>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</si>
  <si>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</si>
  <si>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</si>
  <si>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</si>
  <si>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</si>
  <si>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</si>
  <si>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</si>
  <si>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</si>
  <si>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</si>
  <si>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</si>
  <si>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</si>
  <si>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</si>
  <si>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</si>
  <si>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</si>
  <si>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</si>
  <si>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</si>
  <si>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</si>
  <si>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</si>
  <si>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</si>
  <si>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</si>
  <si>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</si>
  <si>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</si>
  <si>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</si>
  <si>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</si>
  <si>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</si>
  <si>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</si>
  <si>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</si>
  <si>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</si>
  <si>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</si>
  <si>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</si>
  <si>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</si>
  <si>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</si>
  <si>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</si>
  <si>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</si>
  <si>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</si>
  <si>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</si>
  <si>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</si>
  <si>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</si>
  <si>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</si>
  <si>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</si>
  <si>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</si>
  <si>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</si>
  <si>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</si>
  <si>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</si>
  <si>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</si>
  <si>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</si>
  <si>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</si>
  <si>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</si>
  <si>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</si>
  <si>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</si>
  <si>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</si>
  <si>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</si>
  <si>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</si>
  <si>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</si>
  <si>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</si>
  <si>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</si>
  <si>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</si>
  <si>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</si>
  <si>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</si>
  <si>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</si>
  <si>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</si>
  <si>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</si>
  <si>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</si>
  <si>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</si>
  <si>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</si>
  <si>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</si>
  <si>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</si>
  <si>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</si>
  <si>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</si>
  <si>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</si>
  <si>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</si>
  <si>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</si>
  <si>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</si>
  <si>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</si>
  <si>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</si>
  <si>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</si>
  <si>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</si>
  <si>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</si>
  <si>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</si>
  <si>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</si>
  <si>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</si>
  <si>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</si>
  <si>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</si>
  <si>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</si>
  <si>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</si>
  <si>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</si>
  <si>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</si>
  <si>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</si>
  <si>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</si>
  <si>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</si>
  <si>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</si>
  <si>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</si>
  <si>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</si>
  <si>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</si>
  <si>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</si>
  <si>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</si>
  <si>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</si>
  <si>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</si>
  <si>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</si>
  <si>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</si>
  <si>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</si>
  <si>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</si>
  <si>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</si>
  <si>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</si>
  <si>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</si>
  <si>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</si>
  <si>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</si>
  <si>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</si>
  <si>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</si>
  <si>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</si>
  <si>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</si>
  <si>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</si>
  <si>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</si>
  <si>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</si>
  <si>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</si>
  <si>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</si>
  <si>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</si>
  <si>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</si>
  <si>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</si>
  <si>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</si>
  <si>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</si>
  <si>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</si>
  <si>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</si>
  <si>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</si>
  <si>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</si>
  <si>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</si>
  <si>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</si>
  <si>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</si>
  <si>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</si>
  <si>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</si>
  <si>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</si>
  <si>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</si>
  <si>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</si>
  <si>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</si>
  <si>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</si>
  <si>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</si>
  <si>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</si>
  <si>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</si>
  <si>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</si>
  <si>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</si>
  <si>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</si>
  <si>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</si>
  <si>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</si>
  <si>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</si>
  <si>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</si>
  <si>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</si>
  <si>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</si>
  <si>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</si>
  <si>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</si>
  <si>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</si>
  <si>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</si>
  <si>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</si>
  <si>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</si>
  <si>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</si>
  <si>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</si>
  <si>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</si>
  <si>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</si>
  <si>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</si>
  <si>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</si>
  <si>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</si>
  <si>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</si>
  <si>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</si>
  <si>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</si>
  <si>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</si>
  <si>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</si>
  <si>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</si>
  <si>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</si>
  <si>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</si>
  <si>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</si>
  <si>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</si>
  <si>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</si>
  <si>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</si>
  <si>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</si>
  <si>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</si>
  <si>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</si>
  <si>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</si>
  <si>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</si>
  <si>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</si>
  <si>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</si>
  <si>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</si>
  <si>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</si>
  <si>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</si>
  <si>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</si>
  <si>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</si>
  <si>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</si>
  <si>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</si>
  <si>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</si>
  <si>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</si>
  <si>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</si>
  <si>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</si>
  <si>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</si>
  <si>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</si>
  <si>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</si>
  <si>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</si>
  <si>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</si>
  <si>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</si>
  <si>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</si>
  <si>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</si>
  <si>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</si>
  <si>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</si>
  <si>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</si>
  <si>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</si>
  <si>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</si>
  <si>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</si>
  <si>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</si>
  <si>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</si>
  <si>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</si>
  <si>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</si>
  <si>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</si>
  <si>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</si>
  <si>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</si>
  <si>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</si>
  <si>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</si>
  <si>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</si>
  <si>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</si>
  <si>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</si>
  <si>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</si>
  <si>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</si>
  <si>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</si>
  <si>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</si>
  <si>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</si>
  <si>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</si>
  <si>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</si>
  <si>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</si>
  <si>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</si>
  <si>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</si>
  <si>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</si>
  <si>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</si>
  <si>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</si>
  <si>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</si>
  <si>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</si>
  <si>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</si>
  <si>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</si>
  <si>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</si>
  <si>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</si>
  <si>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</si>
  <si>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</si>
  <si>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</si>
  <si>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</si>
  <si>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</si>
  <si>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</si>
  <si>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</si>
  <si>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</si>
  <si>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</si>
  <si>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</si>
  <si>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</si>
  <si>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</si>
  <si>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</si>
  <si>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</si>
  <si>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</si>
  <si>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</si>
  <si>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</si>
  <si>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</si>
  <si>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</si>
  <si>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</si>
  <si>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</si>
  <si>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</si>
  <si>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</si>
  <si>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</si>
  <si>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</si>
  <si>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</si>
  <si>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</si>
  <si>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</si>
  <si>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</si>
  <si>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</si>
  <si>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</si>
  <si>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</si>
  <si>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</si>
  <si>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</si>
  <si>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</si>
  <si>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</si>
  <si>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</si>
  <si>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</si>
  <si>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</si>
  <si>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</si>
  <si>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</si>
  <si>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</si>
  <si>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</si>
  <si>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</si>
  <si>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</si>
  <si>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</si>
  <si>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</si>
  <si>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</si>
  <si>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</si>
  <si>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</si>
  <si>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</si>
  <si>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</si>
  <si>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</si>
  <si>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</si>
  <si>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</si>
  <si>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</si>
  <si>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</si>
  <si>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</si>
  <si>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</si>
  <si>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</si>
  <si>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</si>
  <si>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</si>
  <si>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</si>
  <si>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</si>
  <si>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</si>
  <si>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</si>
  <si>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</si>
  <si>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</si>
  <si>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</si>
  <si>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</si>
  <si>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</si>
  <si>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</si>
  <si>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</si>
  <si>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</si>
  <si>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</si>
  <si>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</si>
  <si>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</si>
  <si>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</si>
  <si>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</si>
  <si>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</si>
  <si>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</si>
  <si>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</si>
  <si>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</si>
  <si>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</si>
  <si>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</si>
  <si>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</si>
  <si>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</si>
  <si>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</si>
  <si>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</si>
  <si>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</si>
  <si>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</si>
  <si>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</si>
  <si>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</si>
  <si>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</si>
  <si>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</si>
  <si>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</si>
  <si>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</si>
  <si>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</si>
  <si>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</si>
  <si>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</si>
  <si>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</si>
  <si>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</si>
  <si>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</si>
  <si>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</si>
  <si>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</si>
  <si>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</si>
  <si>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</si>
  <si>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</si>
  <si>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</si>
  <si>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</si>
  <si>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</si>
  <si>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</si>
  <si>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</si>
  <si>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</si>
  <si>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</si>
  <si>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</si>
  <si>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</si>
  <si>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</si>
  <si>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</si>
  <si>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</si>
  <si>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</si>
  <si>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</si>
  <si>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</si>
  <si>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</si>
  <si>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</si>
  <si>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</si>
  <si>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</si>
  <si>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</si>
  <si>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</si>
  <si>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</si>
  <si>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</si>
  <si>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</si>
  <si>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</si>
  <si>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</si>
  <si>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</si>
  <si>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</si>
  <si>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</si>
  <si>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</si>
  <si>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</si>
  <si>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</si>
  <si>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</si>
  <si>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</si>
  <si>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</si>
  <si>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</si>
  <si>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</si>
  <si>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</si>
  <si>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</si>
  <si>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</si>
  <si>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</si>
  <si>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</si>
  <si>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</si>
  <si>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</si>
  <si>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</si>
  <si>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</si>
  <si>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</si>
  <si>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</si>
  <si>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</si>
  <si>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</si>
  <si>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</si>
  <si>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</si>
  <si>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</si>
  <si>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</si>
  <si>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</si>
  <si>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</si>
  <si>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</si>
  <si>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</si>
  <si>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</si>
  <si>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</si>
  <si>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</si>
  <si>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</si>
  <si>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</si>
  <si>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</si>
  <si>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</si>
  <si>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</si>
  <si>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</si>
  <si>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</si>
  <si>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</si>
  <si>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</si>
  <si>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</si>
  <si>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</si>
  <si>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</si>
  <si>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</si>
  <si>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</si>
  <si>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</si>
  <si>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</si>
  <si>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</si>
  <si>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</si>
  <si>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</si>
  <si>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</si>
  <si>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</si>
  <si>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</si>
  <si>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</si>
  <si>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</si>
  <si>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</si>
  <si>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</si>
  <si>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</si>
  <si>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</si>
  <si>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</si>
  <si>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</si>
  <si>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</si>
  <si>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</si>
  <si>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</si>
  <si>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</si>
  <si>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</si>
  <si>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</si>
  <si>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</si>
  <si>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</si>
  <si>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</si>
  <si>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</si>
  <si>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</si>
  <si>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</si>
  <si>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</si>
  <si>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</si>
  <si>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</si>
  <si>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</si>
  <si>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</si>
  <si>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</si>
  <si>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</si>
  <si>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</si>
  <si>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</si>
  <si>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</si>
  <si>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</si>
  <si>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</si>
  <si>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</si>
  <si>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</si>
  <si>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</si>
  <si>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</si>
  <si>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</si>
  <si>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</si>
  <si>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</si>
  <si>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</si>
  <si>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</si>
  <si>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</si>
  <si>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</si>
  <si>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</si>
  <si>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</si>
  <si>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</si>
  <si>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</si>
  <si>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</si>
  <si>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</si>
  <si>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</si>
  <si>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</si>
  <si>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</si>
  <si>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</si>
  <si>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</si>
  <si>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</si>
  <si>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</si>
  <si>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</si>
  <si>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</si>
  <si>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</si>
  <si>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</si>
  <si>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</si>
  <si>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</si>
  <si>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</si>
  <si>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</si>
  <si>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</si>
  <si>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</si>
  <si>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</si>
  <si>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</si>
  <si>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</si>
  <si>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</si>
  <si>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</si>
  <si>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</si>
  <si>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</si>
  <si>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</si>
  <si>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</si>
  <si>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</si>
  <si>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</si>
  <si>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</si>
  <si>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</si>
  <si>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</si>
  <si>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</si>
  <si>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</si>
  <si>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</si>
  <si>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</si>
  <si>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</si>
  <si>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</si>
  <si>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</si>
  <si>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</si>
  <si>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</si>
  <si>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</si>
  <si>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</si>
  <si>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</si>
  <si>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</si>
  <si>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</si>
  <si>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</si>
  <si>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</si>
  <si>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</si>
  <si>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</si>
  <si>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</si>
  <si>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</si>
  <si>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</si>
  <si>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</si>
  <si>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</si>
  <si>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</si>
  <si>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</si>
  <si>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</si>
  <si>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</si>
  <si>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</si>
  <si>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</si>
  <si>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</si>
  <si>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</si>
  <si>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</si>
  <si>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</si>
  <si>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</si>
  <si>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</si>
  <si>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</si>
  <si>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</si>
  <si>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</si>
  <si>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</si>
  <si>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</si>
  <si>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</si>
  <si>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</si>
  <si>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</si>
  <si>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</si>
  <si>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</si>
  <si>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</si>
  <si>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</si>
  <si>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</si>
  <si>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</si>
  <si>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</si>
  <si>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</si>
  <si>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</si>
  <si>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</si>
  <si>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</si>
  <si>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</si>
  <si>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</si>
  <si>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</si>
  <si>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</si>
  <si>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</si>
  <si>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</si>
  <si>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</si>
  <si>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</si>
  <si>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</si>
  <si>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</si>
  <si>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</si>
  <si>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</si>
  <si>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</si>
  <si>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</si>
  <si>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</si>
  <si>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</si>
  <si>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</si>
  <si>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</si>
  <si>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</si>
  <si>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</si>
  <si>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</si>
  <si>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</si>
  <si>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</si>
  <si>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</si>
  <si>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</si>
  <si>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</si>
  <si>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</si>
  <si>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</si>
  <si>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</si>
  <si>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</si>
  <si>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</si>
  <si>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</si>
  <si>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</si>
  <si>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</si>
  <si>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</si>
  <si>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</si>
  <si>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</si>
  <si>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</si>
  <si>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</si>
  <si>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</si>
  <si>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</si>
  <si>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</si>
  <si>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</si>
  <si>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</si>
  <si>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</si>
  <si>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</si>
  <si>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</si>
  <si>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</si>
  <si>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</si>
  <si>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</si>
  <si>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</si>
  <si>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</si>
  <si>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</si>
  <si>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</si>
  <si>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</si>
  <si>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</si>
  <si>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</si>
  <si>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</si>
  <si>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</si>
  <si>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</si>
  <si>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</si>
  <si>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</si>
  <si>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</si>
  <si>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</si>
  <si>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</si>
  <si>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</si>
  <si>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</si>
  <si>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</si>
  <si>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</si>
  <si>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</si>
  <si>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</si>
  <si>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</si>
  <si>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</si>
  <si>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</si>
  <si>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</si>
  <si>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</si>
  <si>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</si>
  <si>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</si>
  <si>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</si>
  <si>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</si>
  <si>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</si>
  <si>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</si>
  <si>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</si>
  <si>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</si>
  <si>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</si>
  <si>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</si>
  <si>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</si>
  <si>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</si>
  <si>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</si>
  <si>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</si>
  <si>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</si>
  <si>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</si>
  <si>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</si>
  <si>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</si>
  <si>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</si>
  <si>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</si>
  <si>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</si>
  <si>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</si>
  <si>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</si>
  <si>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</si>
  <si>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</si>
  <si>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</si>
  <si>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</si>
  <si>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</si>
  <si>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</si>
  <si>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</si>
  <si>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</si>
  <si>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</si>
  <si>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</si>
  <si>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</si>
  <si>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</si>
  <si>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</si>
  <si>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</si>
  <si>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</si>
  <si>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</si>
  <si>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</si>
  <si>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</si>
  <si>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</si>
  <si>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</si>
  <si>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</si>
  <si>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</si>
  <si>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</si>
  <si>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</si>
  <si>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</si>
  <si>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</si>
  <si>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</si>
  <si>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</si>
  <si>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</si>
  <si>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</si>
  <si>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</si>
  <si>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</si>
  <si>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</si>
  <si>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</si>
  <si>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</si>
  <si>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</si>
  <si>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</si>
  <si>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</si>
  <si>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</si>
  <si>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</si>
  <si>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</si>
  <si>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</si>
  <si>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</si>
  <si>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</si>
  <si>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</si>
  <si>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</si>
  <si>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</si>
  <si>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</si>
  <si>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</si>
  <si>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</si>
  <si>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</si>
  <si>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</si>
  <si>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</si>
  <si>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</si>
  <si>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</si>
  <si>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</si>
  <si>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</si>
  <si>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</si>
  <si>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</si>
  <si>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</si>
  <si>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</si>
  <si>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</si>
  <si>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</si>
  <si>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</si>
  <si>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</si>
  <si>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</si>
  <si>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</si>
  <si>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</si>
  <si>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</si>
  <si>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</si>
  <si>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</si>
  <si>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</si>
  <si>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</si>
  <si>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</si>
  <si>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</si>
  <si>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</si>
  <si>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</si>
  <si>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</si>
  <si>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</si>
  <si>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</si>
  <si>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</si>
  <si>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</si>
  <si>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</si>
  <si>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</si>
  <si>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</si>
  <si>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</si>
  <si>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</si>
  <si>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</si>
  <si>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</si>
  <si>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</si>
  <si>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</si>
  <si>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</si>
  <si>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</si>
  <si>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</si>
  <si>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</si>
  <si>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</si>
  <si>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</si>
  <si>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</si>
  <si>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</si>
  <si>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</si>
  <si>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</si>
  <si>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</si>
  <si>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</si>
  <si>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</si>
  <si>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</si>
  <si>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</si>
  <si>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</si>
  <si>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</si>
  <si>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</si>
  <si>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</si>
  <si>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</si>
  <si>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</si>
  <si>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</si>
  <si>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</si>
  <si>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</si>
  <si>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</si>
  <si>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</si>
  <si>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</si>
  <si>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</si>
  <si>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</si>
  <si>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</si>
  <si>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</si>
  <si>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</si>
  <si>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</si>
  <si>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</si>
  <si>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</si>
  <si>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</si>
  <si>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</si>
  <si>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</si>
  <si>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</si>
  <si>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</si>
  <si>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</si>
  <si>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</si>
  <si>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</si>
  <si>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</si>
  <si>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</si>
  <si>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</si>
  <si>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</si>
  <si>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</si>
  <si>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</si>
  <si>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</si>
  <si>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</si>
  <si>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</si>
  <si>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</si>
  <si>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</si>
  <si>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</si>
  <si>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</si>
  <si>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</si>
  <si>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</si>
  <si>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</si>
  <si>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</si>
  <si>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</si>
  <si>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</si>
  <si>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</si>
  <si>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</si>
  <si>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</si>
  <si>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</si>
  <si>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</si>
  <si>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</si>
  <si>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</si>
  <si>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</si>
  <si>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</si>
  <si>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</si>
  <si>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</si>
  <si>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</si>
  <si>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</si>
  <si>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</si>
  <si>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</si>
  <si>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</si>
  <si>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</si>
  <si>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</si>
  <si>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</si>
  <si>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</si>
  <si>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</si>
  <si>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</si>
  <si>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</si>
  <si>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</si>
  <si>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</si>
  <si>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</si>
  <si>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</si>
  <si>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</si>
  <si>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</si>
  <si>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</si>
  <si>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</si>
  <si>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</si>
  <si>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</si>
  <si>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</si>
  <si>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</si>
  <si>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</si>
  <si>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</si>
  <si>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</si>
  <si>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</si>
  <si>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</si>
  <si>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</si>
  <si>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</si>
  <si>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</si>
  <si>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</si>
  <si>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</si>
  <si>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</si>
  <si>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</si>
  <si>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</si>
  <si>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</si>
  <si>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</si>
  <si>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</si>
  <si>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</si>
  <si>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</si>
  <si>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</si>
  <si>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</si>
  <si>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</si>
  <si>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</si>
  <si>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</si>
  <si>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</si>
  <si>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</si>
  <si>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</si>
  <si>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</si>
  <si>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</si>
  <si>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</si>
  <si>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</si>
  <si>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</si>
  <si>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</si>
  <si>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</si>
  <si>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</si>
  <si>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</si>
  <si>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</si>
  <si>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</si>
  <si>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</si>
  <si>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</si>
  <si>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</si>
  <si>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</si>
  <si>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</si>
  <si>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</si>
  <si>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</si>
  <si>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</si>
  <si>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</si>
  <si>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</si>
  <si>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</si>
  <si>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</si>
  <si>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</si>
  <si>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</si>
  <si>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</si>
  <si>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</si>
  <si>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</si>
  <si>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</si>
  <si>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</si>
  <si>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</si>
  <si>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</si>
  <si>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</si>
  <si>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</si>
  <si>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</si>
  <si>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</si>
  <si>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</si>
  <si>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</si>
  <si>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</si>
  <si>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</si>
  <si>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</si>
  <si>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</si>
  <si>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</si>
  <si>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</si>
  <si>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</si>
  <si>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</si>
  <si>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</si>
  <si>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</si>
  <si>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</si>
  <si>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</si>
  <si>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</si>
  <si>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</si>
  <si>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</si>
  <si>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</si>
  <si>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</si>
  <si>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</si>
  <si>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</si>
  <si>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</si>
  <si>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</si>
  <si>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</si>
  <si>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</si>
  <si>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</si>
  <si>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</si>
  <si>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</si>
  <si>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</si>
  <si>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</si>
  <si>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</si>
  <si>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</si>
  <si>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</si>
  <si>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</si>
  <si>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</si>
  <si>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</si>
  <si>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</si>
  <si>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</si>
  <si>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</si>
  <si>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</si>
  <si>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</si>
  <si>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</si>
  <si>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</si>
  <si>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</si>
  <si>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</si>
  <si>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</si>
  <si>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</si>
  <si>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</si>
  <si>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</si>
  <si>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</si>
  <si>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</si>
  <si>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</si>
  <si>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</si>
  <si>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</si>
  <si>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</si>
  <si>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</si>
  <si>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</si>
  <si>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</si>
  <si>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</si>
  <si>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</si>
  <si>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</si>
  <si>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</si>
  <si>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</si>
  <si>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</si>
  <si>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</si>
  <si>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</si>
  <si>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</si>
  <si>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</si>
  <si>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</si>
  <si>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</si>
  <si>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</si>
  <si>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</si>
  <si>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</si>
  <si>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</si>
  <si>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</si>
  <si>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</si>
  <si>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</si>
  <si>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</si>
  <si>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</si>
  <si>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</si>
  <si>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</si>
  <si>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</si>
  <si>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</si>
  <si>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</si>
  <si>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</si>
  <si>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</si>
  <si>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</si>
  <si>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</si>
  <si>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</si>
  <si>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</si>
  <si>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</si>
  <si>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</si>
  <si>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</si>
  <si>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</si>
  <si>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</si>
  <si>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</si>
  <si>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</si>
  <si>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</si>
  <si>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</si>
  <si>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</si>
  <si>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</si>
  <si>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</si>
  <si>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</si>
  <si>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</si>
  <si>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</si>
  <si>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</si>
  <si>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</si>
  <si>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</si>
  <si>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</si>
  <si>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</si>
  <si>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</si>
  <si>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</si>
  <si>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</si>
  <si>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</si>
  <si>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</si>
  <si>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</si>
  <si>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</si>
  <si>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</si>
  <si>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</si>
  <si>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</si>
  <si>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</si>
  <si>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</si>
  <si>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</si>
  <si>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</si>
  <si>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</si>
  <si>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</si>
  <si>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</si>
  <si>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</si>
  <si>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</si>
  <si>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</si>
  <si>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</si>
  <si>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</si>
  <si>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</si>
  <si>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</si>
  <si>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</si>
  <si>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</si>
  <si>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</si>
  <si>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</si>
  <si>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</si>
  <si>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</si>
  <si>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</si>
  <si>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</si>
  <si>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</si>
  <si>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</si>
  <si>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</si>
  <si>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</si>
  <si>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</si>
  <si>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</si>
  <si>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</si>
  <si>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</si>
  <si>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</si>
  <si>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</si>
  <si>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</si>
  <si>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</si>
  <si>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</si>
  <si>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</si>
  <si>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</si>
  <si>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</si>
  <si>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</si>
  <si>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</si>
  <si>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</si>
  <si>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</si>
  <si>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</si>
  <si>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</si>
  <si>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</si>
  <si>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</si>
  <si>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</si>
  <si>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</si>
  <si>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</si>
  <si>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</si>
  <si>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</si>
  <si>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</si>
  <si>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</si>
  <si>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</si>
  <si>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</si>
  <si>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</si>
  <si>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</si>
  <si>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</si>
  <si>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</si>
  <si>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</si>
  <si>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</si>
  <si>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</si>
  <si>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</si>
  <si>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</si>
  <si>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</si>
  <si>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</si>
  <si>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</si>
  <si>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</si>
  <si>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</si>
  <si>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</si>
  <si>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</si>
  <si>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</si>
  <si>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</si>
  <si>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</si>
  <si>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</si>
  <si>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</si>
  <si>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</si>
  <si>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</si>
  <si>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</si>
  <si>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</si>
  <si>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</si>
  <si>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</si>
  <si>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</si>
  <si>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</si>
  <si>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</si>
  <si>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</si>
  <si>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</si>
  <si>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</si>
  <si>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</si>
  <si>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</si>
  <si>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</si>
  <si>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</si>
  <si>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</si>
  <si>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</si>
  <si>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</si>
  <si>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</si>
  <si>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</si>
  <si>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</si>
  <si>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</si>
  <si>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</si>
  <si>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</si>
  <si>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</si>
  <si>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</si>
  <si>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</si>
  <si>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</si>
  <si>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</si>
  <si>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</si>
  <si>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</si>
  <si>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</si>
  <si>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</si>
  <si>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</si>
  <si>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</si>
  <si>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</si>
  <si>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</si>
  <si>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</si>
  <si>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</si>
  <si>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</si>
  <si>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</si>
  <si>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</si>
  <si>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</si>
  <si>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</si>
  <si>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</si>
  <si>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</si>
  <si>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</si>
  <si>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</si>
  <si>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</si>
  <si>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</si>
  <si>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</si>
  <si>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</si>
  <si>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</si>
  <si>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</si>
  <si>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</si>
  <si>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</si>
  <si>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</si>
  <si>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</si>
  <si>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</si>
  <si>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</si>
  <si>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</si>
  <si>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</si>
  <si>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</si>
  <si>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</si>
  <si>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</si>
  <si>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</si>
  <si>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</si>
  <si>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</si>
  <si>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</si>
  <si>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</si>
  <si>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</si>
  <si>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</si>
  <si>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</si>
  <si>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</si>
  <si>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</si>
  <si>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</si>
  <si>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</si>
  <si>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</si>
  <si>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</si>
  <si>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</si>
  <si>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</si>
  <si>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</si>
  <si>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</si>
  <si>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</si>
  <si>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</si>
  <si>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</si>
  <si>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</si>
  <si>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</si>
  <si>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</si>
  <si>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</si>
  <si>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</si>
  <si>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</si>
  <si>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</si>
  <si>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</si>
  <si>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</si>
  <si>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</si>
  <si>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</si>
  <si>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</si>
  <si>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</si>
  <si>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</si>
  <si>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</si>
  <si>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</si>
  <si>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</si>
  <si>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</si>
  <si>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</si>
  <si>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</si>
  <si>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</si>
  <si>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</si>
  <si>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</si>
  <si>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</si>
  <si>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</si>
  <si>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</si>
  <si>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</si>
  <si>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</si>
  <si>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</si>
  <si>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</si>
  <si>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</si>
  <si>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</si>
  <si>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</si>
  <si>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</si>
  <si>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</si>
  <si>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</si>
  <si>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</si>
  <si>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</si>
  <si>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</si>
  <si>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</si>
  <si>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</si>
  <si>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</si>
  <si>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</si>
  <si>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</si>
  <si>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</si>
  <si>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</si>
  <si>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</si>
  <si>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</si>
  <si>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</si>
  <si>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</si>
  <si>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</si>
  <si>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</si>
  <si>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</si>
  <si>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</si>
  <si>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</si>
  <si>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</si>
  <si>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</si>
  <si>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</si>
  <si>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</si>
  <si>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</si>
  <si>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</si>
  <si>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</si>
  <si>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</si>
  <si>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</si>
  <si>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</si>
  <si>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</si>
  <si>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</si>
  <si>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</si>
  <si>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</si>
  <si>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</si>
  <si>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</si>
  <si>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</si>
  <si>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</si>
  <si>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</si>
  <si>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</si>
  <si>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</si>
  <si>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</si>
  <si>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</si>
  <si>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</si>
  <si>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</si>
  <si>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</si>
  <si>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</si>
  <si>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</si>
  <si>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</si>
  <si>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</si>
  <si>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</si>
  <si>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</si>
  <si>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</si>
  <si>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</si>
  <si>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</si>
  <si>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</si>
  <si>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</si>
  <si>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</si>
  <si>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</si>
  <si>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</si>
  <si>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</si>
  <si>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</si>
  <si>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</si>
  <si>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</si>
  <si>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</si>
  <si>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</si>
  <si>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</si>
  <si>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</si>
  <si>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</si>
  <si>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</si>
  <si>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</si>
  <si>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</si>
  <si>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</si>
  <si>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</si>
  <si>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</si>
  <si>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</si>
  <si>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</si>
  <si>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</si>
  <si>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</si>
  <si>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</si>
  <si>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</si>
  <si>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</si>
  <si>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</si>
  <si>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</si>
  <si>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</si>
  <si>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</si>
  <si>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</si>
  <si>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</si>
  <si>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</si>
  <si>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</si>
  <si>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</si>
  <si>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</si>
  <si>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</si>
  <si>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</si>
  <si>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</si>
  <si>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</si>
  <si>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</si>
  <si>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</si>
  <si>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</si>
  <si>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</si>
  <si>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</si>
  <si>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</si>
  <si>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</si>
  <si>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</si>
  <si>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</si>
  <si>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</si>
  <si>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</si>
  <si>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</si>
  <si>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</si>
  <si>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</si>
  <si>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</si>
  <si>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</si>
  <si>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</si>
  <si>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</si>
  <si>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</si>
  <si>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</si>
  <si>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</si>
  <si>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</si>
  <si>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</si>
  <si>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</si>
  <si>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</si>
  <si>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</si>
  <si>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</si>
  <si>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</si>
  <si>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</si>
  <si>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</si>
  <si>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</si>
  <si>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</si>
  <si>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</si>
  <si>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</si>
  <si>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</si>
  <si>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</si>
  <si>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</si>
  <si>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</si>
  <si>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</si>
  <si>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</si>
  <si>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</si>
  <si>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</si>
  <si>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</si>
  <si>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</si>
  <si>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</si>
  <si>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</si>
  <si>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</si>
  <si>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</si>
  <si>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</si>
  <si>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</si>
  <si>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</si>
  <si>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</si>
  <si>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</si>
  <si>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</si>
  <si>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</si>
  <si>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</si>
  <si>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</si>
  <si>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</si>
  <si>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</si>
  <si>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</si>
  <si>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</si>
  <si>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</si>
  <si>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</si>
  <si>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</si>
  <si>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</si>
  <si>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</si>
  <si>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</si>
  <si>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</si>
  <si>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</si>
  <si>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</si>
  <si>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</si>
  <si>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</si>
  <si>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</si>
  <si>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</si>
  <si>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</si>
  <si>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</si>
  <si>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</si>
  <si>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</si>
  <si>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</si>
  <si>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</si>
  <si>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</si>
  <si>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</si>
  <si>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</si>
  <si>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</si>
  <si>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</si>
  <si>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</si>
  <si>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</si>
  <si>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</si>
  <si>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</si>
  <si>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</si>
  <si>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</si>
  <si>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</si>
  <si>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</si>
  <si>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</si>
  <si>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</si>
  <si>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</si>
  <si>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</si>
  <si>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</si>
  <si>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</si>
  <si>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</si>
  <si>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</si>
  <si>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</si>
  <si>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</si>
  <si>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</si>
  <si>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</si>
  <si>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</si>
  <si>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</si>
  <si>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</si>
  <si>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</si>
  <si>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</si>
  <si>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</si>
  <si>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</si>
  <si>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</si>
  <si>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</si>
  <si>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</si>
  <si>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</si>
  <si>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</si>
  <si>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</si>
  <si>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</si>
  <si>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</si>
  <si>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</si>
  <si>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</si>
  <si>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</si>
  <si>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</si>
  <si>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</si>
  <si>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</si>
  <si>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</si>
  <si>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</si>
  <si>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</si>
  <si>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</si>
  <si>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</si>
  <si>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</si>
  <si>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</si>
  <si>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</si>
  <si>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</si>
  <si>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</si>
  <si>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</si>
  <si>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</si>
  <si>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</si>
  <si>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</si>
  <si>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</si>
  <si>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</si>
  <si>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</si>
  <si>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</si>
  <si>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</si>
  <si>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</si>
  <si>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</si>
  <si>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</si>
  <si>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</si>
  <si>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</si>
  <si>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</si>
  <si>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</si>
  <si>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</si>
  <si>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</si>
  <si>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</si>
  <si>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</si>
  <si>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</si>
  <si>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</si>
  <si>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</si>
  <si>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</si>
  <si>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</si>
  <si>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</si>
  <si>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</si>
  <si>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</si>
  <si>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</si>
  <si>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</si>
  <si>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</si>
  <si>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</si>
  <si>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</si>
  <si>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</si>
  <si>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</si>
  <si>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</si>
  <si>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</si>
  <si>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</si>
  <si>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</si>
  <si>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</si>
  <si>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</si>
  <si>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</si>
  <si>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</si>
  <si>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</si>
  <si>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</si>
  <si>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</si>
  <si>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</si>
  <si>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</si>
  <si>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</si>
  <si>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</si>
  <si>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</si>
  <si>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</si>
  <si>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</si>
  <si>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</si>
  <si>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</si>
  <si>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</si>
  <si>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</si>
  <si>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</si>
  <si>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</si>
  <si>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</si>
  <si>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</si>
  <si>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</si>
  <si>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</si>
  <si>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</si>
  <si>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</si>
  <si>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</si>
  <si>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</si>
  <si>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</si>
  <si>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</si>
  <si>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</si>
  <si>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</si>
  <si>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</si>
  <si>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</si>
  <si>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</si>
  <si>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</si>
  <si>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</si>
  <si>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</si>
  <si>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</si>
  <si>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</si>
  <si>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</si>
  <si>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</si>
  <si>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</si>
  <si>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</si>
  <si>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</si>
  <si>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</si>
  <si>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</si>
  <si>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</si>
  <si>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</si>
  <si>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</si>
  <si>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</si>
  <si>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</si>
  <si>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</si>
  <si>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</si>
  <si>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</si>
  <si>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</si>
  <si>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</si>
  <si>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</si>
  <si>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</si>
  <si>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</si>
  <si>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</si>
  <si>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</si>
  <si>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</si>
  <si>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</si>
  <si>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</si>
  <si>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</si>
  <si>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</si>
  <si>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</si>
  <si>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</si>
  <si>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</si>
  <si>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</si>
  <si>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</si>
  <si>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</si>
  <si>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</si>
  <si>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</si>
  <si>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</si>
  <si>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</si>
  <si>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</si>
  <si>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</si>
  <si>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</si>
  <si>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</si>
  <si>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</si>
  <si>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</si>
  <si>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</si>
  <si>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</si>
  <si>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</si>
  <si>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</si>
  <si>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</si>
  <si>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</si>
  <si>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</si>
  <si>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</si>
  <si>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</si>
  <si>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</si>
  <si>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</si>
  <si>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</si>
  <si>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</si>
  <si>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</si>
  <si>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</si>
  <si>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</si>
  <si>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</si>
  <si>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</si>
  <si>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</si>
  <si>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</si>
  <si>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</si>
  <si>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</si>
  <si>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</si>
  <si>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</si>
  <si>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</si>
  <si>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</si>
  <si>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</si>
  <si>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</si>
  <si>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</si>
  <si>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</si>
  <si>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</si>
  <si>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</si>
  <si>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</si>
  <si>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</si>
  <si>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</si>
  <si>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</si>
  <si>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</si>
  <si>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</si>
  <si>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</si>
  <si>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</si>
  <si>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</si>
  <si>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</si>
  <si>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</si>
  <si>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</si>
  <si>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</si>
  <si>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</si>
  <si>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</si>
  <si>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</si>
  <si>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</si>
  <si>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</si>
  <si>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</si>
  <si>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</si>
  <si>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</si>
  <si>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</si>
  <si>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</si>
  <si>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</si>
  <si>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</si>
  <si>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</si>
  <si>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</si>
  <si>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</si>
  <si>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</si>
  <si>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</si>
  <si>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</si>
  <si>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</si>
  <si>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</si>
  <si>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</si>
  <si>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</si>
  <si>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</si>
  <si>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</si>
  <si>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</si>
  <si>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</si>
  <si>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</si>
  <si>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</si>
  <si>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</si>
  <si>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</si>
  <si>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</si>
  <si>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</si>
  <si>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</si>
  <si>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</si>
  <si>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</si>
  <si>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</si>
  <si>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</si>
  <si>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</si>
  <si>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</si>
  <si>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</si>
  <si>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</si>
  <si>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</si>
  <si>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</si>
  <si>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</si>
  <si>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</si>
  <si>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</si>
  <si>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</si>
  <si>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</si>
  <si>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</si>
  <si>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</si>
  <si>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</si>
  <si>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</si>
  <si>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</si>
  <si>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</si>
  <si>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</si>
  <si>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</si>
  <si>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</si>
  <si>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</si>
  <si>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</si>
  <si>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</si>
  <si>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</si>
  <si>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</si>
  <si>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</si>
  <si>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</si>
  <si>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</si>
  <si>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</si>
  <si>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</si>
  <si>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</si>
  <si>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</si>
  <si>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</si>
  <si>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</si>
  <si>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</si>
  <si>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</si>
  <si>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</si>
  <si>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</si>
  <si>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</si>
  <si>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</si>
  <si>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</si>
  <si>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</si>
  <si>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</si>
  <si>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</si>
  <si>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</si>
  <si>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</si>
  <si>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</si>
  <si>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</si>
  <si>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</si>
  <si>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</si>
  <si>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</si>
  <si>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</si>
  <si>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</si>
  <si>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</si>
  <si>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</si>
  <si>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</si>
  <si>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</si>
  <si>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</si>
  <si>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</si>
  <si>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</si>
  <si>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</si>
  <si>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</si>
  <si>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</si>
  <si>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</si>
  <si>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</si>
  <si>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</si>
  <si>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</si>
  <si>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</si>
  <si>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</si>
  <si>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</si>
  <si>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</si>
  <si>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</si>
  <si>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</si>
  <si>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</si>
  <si>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</si>
  <si>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</si>
  <si>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</si>
  <si>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</si>
  <si>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</si>
  <si>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</si>
  <si>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</si>
  <si>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</si>
  <si>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</si>
  <si>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</si>
  <si>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</si>
  <si>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</si>
  <si>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</si>
  <si>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</si>
  <si>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</si>
  <si>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</si>
  <si>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</si>
  <si>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</si>
  <si>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</si>
  <si>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</si>
  <si>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</si>
  <si>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</si>
  <si>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</si>
  <si>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</si>
  <si>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</si>
  <si>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</si>
  <si>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</si>
  <si>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</si>
  <si>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</si>
  <si>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</si>
  <si>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</si>
  <si>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</si>
  <si>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</si>
  <si>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</si>
  <si>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</si>
  <si>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</si>
  <si>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</si>
  <si>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</si>
  <si>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</si>
  <si>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</si>
  <si>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</si>
  <si>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</si>
  <si>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</si>
  <si>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</si>
  <si>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</si>
  <si>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</si>
  <si>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</si>
  <si>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</si>
  <si>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</si>
  <si>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</si>
  <si>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</si>
  <si>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</si>
  <si>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</si>
  <si>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</si>
  <si>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</si>
  <si>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</si>
  <si>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</si>
  <si>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</si>
  <si>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</si>
  <si>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</si>
  <si>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</si>
  <si>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</si>
  <si>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</si>
  <si>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</si>
  <si>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</si>
  <si>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</si>
  <si>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</si>
  <si>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</si>
  <si>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</si>
  <si>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</si>
  <si>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</si>
  <si>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</si>
  <si>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</si>
  <si>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</si>
  <si>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</si>
  <si>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</si>
  <si>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</si>
  <si>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</si>
  <si>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</si>
  <si>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</si>
  <si>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</si>
  <si>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</si>
  <si>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</si>
  <si>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</si>
  <si>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</si>
  <si>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</si>
  <si>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</si>
  <si>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</si>
  <si>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</si>
  <si>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</si>
  <si>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</si>
  <si>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</si>
  <si>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</si>
  <si>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</si>
  <si>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</si>
  <si>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</si>
  <si>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</si>
  <si>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</si>
  <si>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</si>
  <si>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</si>
  <si>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</si>
  <si>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</si>
  <si>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</si>
  <si>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</si>
  <si>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</si>
  <si>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</si>
  <si>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</si>
  <si>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</si>
  <si>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</si>
  <si>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</si>
  <si>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</si>
  <si>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</si>
  <si>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</si>
  <si>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</si>
  <si>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</si>
  <si>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</si>
  <si>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</si>
  <si>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</si>
  <si>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</si>
  <si>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</si>
  <si>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</si>
  <si>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</si>
  <si>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</si>
  <si>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</si>
  <si>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</si>
  <si>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</si>
  <si>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</si>
  <si>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</si>
  <si>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</si>
  <si>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</si>
  <si>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</si>
  <si>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</si>
  <si>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</si>
  <si>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</si>
  <si>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</si>
  <si>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</si>
  <si>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</si>
  <si>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</si>
  <si>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</si>
  <si>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</si>
  <si>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</si>
  <si>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</si>
  <si>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</si>
  <si>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</si>
  <si>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</si>
  <si>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</si>
  <si>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</si>
  <si>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</si>
  <si>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</si>
  <si>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</si>
  <si>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</si>
  <si>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</si>
  <si>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</si>
  <si>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</si>
  <si>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</si>
  <si>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</si>
  <si>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</si>
  <si>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</si>
  <si>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</si>
  <si>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</si>
  <si>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</si>
  <si>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</si>
  <si>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</si>
  <si>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</si>
  <si>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</si>
  <si>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</si>
  <si>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</si>
  <si>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</si>
  <si>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</si>
  <si>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</si>
  <si>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</si>
  <si>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</si>
  <si>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</si>
  <si>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</si>
  <si>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</si>
  <si>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</si>
  <si>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</si>
  <si>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</si>
  <si>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</si>
  <si>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</si>
  <si>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</si>
  <si>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</si>
  <si>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</si>
  <si>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</si>
  <si>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</si>
  <si>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</si>
  <si>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</si>
  <si>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</si>
  <si>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</si>
  <si>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</si>
  <si>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</si>
  <si>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</si>
  <si>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</si>
  <si>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</si>
  <si>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</si>
  <si>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</si>
  <si>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</si>
  <si>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</si>
  <si>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</si>
  <si>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</si>
  <si>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</si>
  <si>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</si>
  <si>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</si>
  <si>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</si>
  <si>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</si>
  <si>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</si>
  <si>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</si>
  <si>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</si>
  <si>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</si>
  <si>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</si>
  <si>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</si>
  <si>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</si>
  <si>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</si>
  <si>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</si>
  <si>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</si>
  <si>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</si>
  <si>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</si>
  <si>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</si>
  <si>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</si>
  <si>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</si>
  <si>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</si>
  <si>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</si>
  <si>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</si>
  <si>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</si>
  <si>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</si>
  <si>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</si>
  <si>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</si>
  <si>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</si>
  <si>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</si>
  <si>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</si>
  <si>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</si>
  <si>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</si>
  <si>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</si>
  <si>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</si>
  <si>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</si>
  <si>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</si>
  <si>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</si>
  <si>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</si>
  <si>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</si>
  <si>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</si>
  <si>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</si>
  <si>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</si>
  <si>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</si>
  <si>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</si>
  <si>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</si>
  <si>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</si>
  <si>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</si>
  <si>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</si>
  <si>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</si>
  <si>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</si>
  <si>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</si>
  <si>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</si>
  <si>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</si>
  <si>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</si>
  <si>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</si>
  <si>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</si>
  <si>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</si>
  <si>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</si>
  <si>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</si>
  <si>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</si>
  <si>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</si>
  <si>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</si>
  <si>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</si>
  <si>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</si>
  <si>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</si>
  <si>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</si>
  <si>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</si>
  <si>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</si>
  <si>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</si>
  <si>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</si>
  <si>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</si>
  <si>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</si>
  <si>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</si>
  <si>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</si>
  <si>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</si>
  <si>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</si>
  <si>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</si>
  <si>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</si>
  <si>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</si>
  <si>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</si>
  <si>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</si>
  <si>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</si>
  <si>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</si>
  <si>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</si>
  <si>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</si>
  <si>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</si>
  <si>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</si>
  <si>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</si>
  <si>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</si>
  <si>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</si>
  <si>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</si>
  <si>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</si>
  <si>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</si>
  <si>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</si>
  <si>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</si>
  <si>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</si>
  <si>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</si>
  <si>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</si>
  <si>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</si>
  <si>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</si>
  <si>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</si>
  <si>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</si>
  <si>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</si>
  <si>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</si>
  <si>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</si>
  <si>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</si>
  <si>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</si>
  <si>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</si>
  <si>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</si>
  <si>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</si>
  <si>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</si>
  <si>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</si>
  <si>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</si>
  <si>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</si>
  <si>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</si>
  <si>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</si>
  <si>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</si>
  <si>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</si>
  <si>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</si>
  <si>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</si>
  <si>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</si>
  <si>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</si>
  <si>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</si>
  <si>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</si>
  <si>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</si>
  <si>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</si>
  <si>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</si>
  <si>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</si>
  <si>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</si>
  <si>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</si>
  <si>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</si>
  <si>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</si>
  <si>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</si>
  <si>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</si>
  <si>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</si>
  <si>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</si>
  <si>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</si>
  <si>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</si>
  <si>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</si>
  <si>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</si>
  <si>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</si>
  <si>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</si>
  <si>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</si>
  <si>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</si>
  <si>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</si>
  <si>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</si>
  <si>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</si>
  <si>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</si>
  <si>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</si>
  <si>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</si>
  <si>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</si>
  <si>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</si>
  <si>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</si>
  <si>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</si>
  <si>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</si>
  <si>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</si>
  <si>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</si>
  <si>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</si>
  <si>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</si>
  <si>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</si>
  <si>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</si>
  <si>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</si>
  <si>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</si>
  <si>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</si>
  <si>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</si>
  <si>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</si>
  <si>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</si>
  <si>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</si>
  <si>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</si>
  <si>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</si>
  <si>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</si>
  <si>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</si>
  <si>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</si>
  <si>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</si>
  <si>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</si>
  <si>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</si>
  <si>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</si>
  <si>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</si>
  <si>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</si>
  <si>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</si>
  <si>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</si>
  <si>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</si>
  <si>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</si>
  <si>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</si>
  <si>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</si>
  <si>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</si>
  <si>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</si>
  <si>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</si>
  <si>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</si>
  <si>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</si>
  <si>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</si>
  <si>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</si>
  <si>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</si>
  <si>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</si>
  <si>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</si>
  <si>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</si>
  <si>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</si>
  <si>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</si>
  <si>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</si>
  <si>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</si>
  <si>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</si>
  <si>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</si>
  <si>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</si>
  <si>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</si>
  <si>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</si>
  <si>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</si>
  <si>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</si>
  <si>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</si>
  <si>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</si>
  <si>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</si>
  <si>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</si>
  <si>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</si>
  <si>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</si>
  <si>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</si>
  <si>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</si>
  <si>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</si>
  <si>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</si>
  <si>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</si>
  <si>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</si>
  <si>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</si>
  <si>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</si>
  <si>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</si>
  <si>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</si>
  <si>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</si>
  <si>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</si>
  <si>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</si>
  <si>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</si>
  <si>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</si>
  <si>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</si>
  <si>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</si>
  <si>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</si>
  <si>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</si>
  <si>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</si>
  <si>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</si>
  <si>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</si>
  <si>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</si>
  <si>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</si>
  <si>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</si>
  <si>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</si>
  <si>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</si>
  <si>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</si>
  <si>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</si>
  <si>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</si>
  <si>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</si>
  <si>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</si>
  <si>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</si>
  <si>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</si>
  <si>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</si>
  <si>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</si>
  <si>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</si>
  <si>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</si>
  <si>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</si>
  <si>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</si>
  <si>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</si>
  <si>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</si>
  <si>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</si>
  <si>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</si>
  <si>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</si>
  <si>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</si>
  <si>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</si>
  <si>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</si>
  <si>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</si>
  <si>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</si>
  <si>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</si>
  <si>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</si>
  <si>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</si>
  <si>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</si>
  <si>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</si>
  <si>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</si>
  <si>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</si>
  <si>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</si>
  <si>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</si>
  <si>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</si>
  <si>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</si>
  <si>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</si>
  <si>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</si>
  <si>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</si>
  <si>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</si>
  <si>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</si>
  <si>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</si>
  <si>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</si>
  <si>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</si>
  <si>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</si>
  <si>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</si>
  <si>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</si>
  <si>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</si>
  <si>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</si>
  <si>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</si>
  <si>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</si>
  <si>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</si>
  <si>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</si>
  <si>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</si>
  <si>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</si>
  <si>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</si>
  <si>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</si>
  <si>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</si>
  <si>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</si>
  <si>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</si>
  <si>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</si>
  <si>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</si>
  <si>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</si>
  <si>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</si>
  <si>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</si>
  <si>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</si>
  <si>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</si>
  <si>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</si>
  <si>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</si>
  <si>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</si>
  <si>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</si>
  <si>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</si>
  <si>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</si>
  <si>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</si>
  <si>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</si>
  <si>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</si>
  <si>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</si>
  <si>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</si>
  <si>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</si>
  <si>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</si>
  <si>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</si>
  <si>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</si>
  <si>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</si>
  <si>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</si>
  <si>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</si>
  <si>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</si>
  <si>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</si>
  <si>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</si>
  <si>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</si>
  <si>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</si>
  <si>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</si>
  <si>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</si>
  <si>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</si>
  <si>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</si>
  <si>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</si>
  <si>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</si>
  <si>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</si>
  <si>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</si>
  <si>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</si>
  <si>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</si>
  <si>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</si>
  <si>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</si>
  <si>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</si>
  <si>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</si>
  <si>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</si>
  <si>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</si>
  <si>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</si>
  <si>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</si>
  <si>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</si>
  <si>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</si>
  <si>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</si>
  <si>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</si>
  <si>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</si>
  <si>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</si>
  <si>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</si>
  <si>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</si>
  <si>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</si>
  <si>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</si>
  <si>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</si>
  <si>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</si>
  <si>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</si>
  <si>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</si>
  <si>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</si>
  <si>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</si>
  <si>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</si>
  <si>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</si>
  <si>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</si>
  <si>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</si>
  <si>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</si>
  <si>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</si>
  <si>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</si>
  <si>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</si>
  <si>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</si>
  <si>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</si>
  <si>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</si>
  <si>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</si>
  <si>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</si>
  <si>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</si>
  <si>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</si>
  <si>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</si>
  <si>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</si>
  <si>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</si>
  <si>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</si>
  <si>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</si>
  <si>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</si>
  <si>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</si>
  <si>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</si>
  <si>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</si>
  <si>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</si>
  <si>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</si>
  <si>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</si>
  <si>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</si>
  <si>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</si>
  <si>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</si>
  <si>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</si>
  <si>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</si>
  <si>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</si>
  <si>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</si>
  <si>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</si>
  <si>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</si>
  <si>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</si>
  <si>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</si>
  <si>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</si>
  <si>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</si>
  <si>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</si>
  <si>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</si>
  <si>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</si>
  <si>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</si>
  <si>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</si>
  <si>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</si>
  <si>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</si>
  <si>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</si>
  <si>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</si>
  <si>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</si>
  <si>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</si>
  <si>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</si>
  <si>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</si>
  <si>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</si>
  <si>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</si>
  <si>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</si>
  <si>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</si>
  <si>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</si>
  <si>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</si>
  <si>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</si>
  <si>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</si>
  <si>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</si>
  <si>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</si>
  <si>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</si>
  <si>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</si>
  <si>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</si>
  <si>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</si>
  <si>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</si>
  <si>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</si>
  <si>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</si>
  <si>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</si>
  <si>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</si>
  <si>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</si>
  <si>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</si>
  <si>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</si>
  <si>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</si>
  <si>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</si>
  <si>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</si>
  <si>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</si>
  <si>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</si>
  <si>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</si>
  <si>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</si>
  <si>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</si>
  <si>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</si>
  <si>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</si>
  <si>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</si>
  <si>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</si>
  <si>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</si>
  <si>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</si>
  <si>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</si>
  <si>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</si>
  <si>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</si>
  <si>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</si>
  <si>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</si>
  <si>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</si>
  <si>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</si>
  <si>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</si>
  <si>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</si>
  <si>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</si>
  <si>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</si>
  <si>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</si>
  <si>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</si>
  <si>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</si>
  <si>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</si>
  <si>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</si>
  <si>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</si>
  <si>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</si>
  <si>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</si>
  <si>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</si>
  <si>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</si>
  <si>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</si>
  <si>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</si>
  <si>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</si>
  <si>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</si>
  <si>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</si>
  <si>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</si>
  <si>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</si>
  <si>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</si>
  <si>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</si>
  <si>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</si>
  <si>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</si>
  <si>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</si>
  <si>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</si>
  <si>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</si>
  <si>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</si>
  <si>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</si>
  <si>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</si>
  <si>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</si>
  <si>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</si>
  <si>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</si>
  <si>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</si>
  <si>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</si>
  <si>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</si>
  <si>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</si>
  <si>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</si>
  <si>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</si>
  <si>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</si>
  <si>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</si>
  <si>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</si>
  <si>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</si>
  <si>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</si>
  <si>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</si>
  <si>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</si>
  <si>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</si>
  <si>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</si>
  <si>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</si>
  <si>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</si>
  <si>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</si>
  <si>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</si>
  <si>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</si>
  <si>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</si>
  <si>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</si>
  <si>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</si>
  <si>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</si>
  <si>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</si>
  <si>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</si>
  <si>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</si>
  <si>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</si>
  <si>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</si>
  <si>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</si>
  <si>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</si>
  <si>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</si>
  <si>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</si>
  <si>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</si>
  <si>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</si>
  <si>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</si>
  <si>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</si>
  <si>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</si>
  <si>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</si>
  <si>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</si>
  <si>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</si>
  <si>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</si>
  <si>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</si>
  <si>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</si>
  <si>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</si>
  <si>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</si>
  <si>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</si>
  <si>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</si>
  <si>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</si>
  <si>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</si>
  <si>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</si>
  <si>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</si>
  <si>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</si>
  <si>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</si>
  <si>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</si>
  <si>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</si>
  <si>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</si>
  <si>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</si>
  <si>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</si>
  <si>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</si>
  <si>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</si>
  <si>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</si>
  <si>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</si>
  <si>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</si>
  <si>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</si>
  <si>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</si>
  <si>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</si>
  <si>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</si>
  <si>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</si>
  <si>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</si>
  <si>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</si>
  <si>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</si>
  <si>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</si>
  <si>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</si>
  <si>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</si>
  <si>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</si>
  <si>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</si>
  <si>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</si>
  <si>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</si>
  <si>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</si>
  <si>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</si>
  <si>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</si>
  <si>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</si>
  <si>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</si>
  <si>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</si>
  <si>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</si>
  <si>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</si>
  <si>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</si>
  <si>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</si>
  <si>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</si>
  <si>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</si>
  <si>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</si>
  <si>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</si>
  <si>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</si>
  <si>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</si>
  <si>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</si>
  <si>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</si>
  <si>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</si>
  <si>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</si>
  <si>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</si>
  <si>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</si>
  <si>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</si>
  <si>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</si>
  <si>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</si>
  <si>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</si>
  <si>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</si>
  <si>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</si>
  <si>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</si>
  <si>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</si>
  <si>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</si>
  <si>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</si>
  <si>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</si>
  <si>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</si>
  <si>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</si>
  <si>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</si>
  <si>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</si>
  <si>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</si>
  <si>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</si>
  <si>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</si>
  <si>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</si>
  <si>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</si>
  <si>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</si>
  <si>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</si>
  <si>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</si>
  <si>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</si>
  <si>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</si>
  <si>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</si>
  <si>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</si>
  <si>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</si>
  <si>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</si>
  <si>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</si>
  <si>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</si>
  <si>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</si>
  <si>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</si>
  <si>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</si>
  <si>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</si>
  <si>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</si>
  <si>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</si>
  <si>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</si>
  <si>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</si>
  <si>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</si>
  <si>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</si>
  <si>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</si>
  <si>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</si>
  <si>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</si>
  <si>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</si>
  <si>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</si>
  <si>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</si>
  <si>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</si>
  <si>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</si>
  <si>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</si>
  <si>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</si>
  <si>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</si>
  <si>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</si>
  <si>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</si>
  <si>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</si>
  <si>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</si>
  <si>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</si>
  <si>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</si>
  <si>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</si>
  <si>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</si>
  <si>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</si>
  <si>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</si>
  <si>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</si>
  <si>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</si>
  <si>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</si>
  <si>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</si>
  <si>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</si>
  <si>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</si>
  <si>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</si>
  <si>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</si>
  <si>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</si>
  <si>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</si>
  <si>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</si>
  <si>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</si>
  <si>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</si>
  <si>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</si>
  <si>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</si>
  <si>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</si>
  <si>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</si>
  <si>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</si>
  <si>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</si>
  <si>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</si>
  <si>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</si>
  <si>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</si>
  <si>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</si>
  <si>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</si>
  <si>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</si>
  <si>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</si>
  <si>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</si>
  <si>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</si>
  <si>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</si>
  <si>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</si>
  <si>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</si>
  <si>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</si>
  <si>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</si>
  <si>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</si>
  <si>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</si>
  <si>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</si>
  <si>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</si>
  <si>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</si>
  <si>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</si>
  <si>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</si>
  <si>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</si>
  <si>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</si>
  <si>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</si>
  <si>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</si>
  <si>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</si>
  <si>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</si>
  <si>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</si>
  <si>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</si>
  <si>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</si>
  <si>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</si>
  <si>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</si>
  <si>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</si>
  <si>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</si>
  <si>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</si>
  <si>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</si>
  <si>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</si>
  <si>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</si>
  <si>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</si>
  <si>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</si>
  <si>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</si>
  <si>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</si>
  <si>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</si>
  <si>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</si>
  <si>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</si>
  <si>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</si>
  <si>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</si>
  <si>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</si>
  <si>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</si>
  <si>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</si>
  <si>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</si>
  <si>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</si>
  <si>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</si>
  <si>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</si>
  <si>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</si>
  <si>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</si>
  <si>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</si>
  <si>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</si>
  <si>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</si>
  <si>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</si>
  <si>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</si>
  <si>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</si>
  <si>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</si>
  <si>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</si>
  <si>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</si>
  <si>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</si>
  <si>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</si>
  <si>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</si>
  <si>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</si>
  <si>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</si>
  <si>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</si>
  <si>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</si>
  <si>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</si>
  <si>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</si>
  <si>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</si>
  <si>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</si>
  <si>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</si>
  <si>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</si>
  <si>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</si>
  <si>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</si>
  <si>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</si>
  <si>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</si>
  <si>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</si>
  <si>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</si>
  <si>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</si>
  <si>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</si>
  <si>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</si>
  <si>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</si>
  <si>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</si>
  <si>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</si>
  <si>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</si>
  <si>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</si>
  <si>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</si>
  <si>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</si>
  <si>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</si>
  <si>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</si>
  <si>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</si>
  <si>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</si>
  <si>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</si>
  <si>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</si>
  <si>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</si>
  <si>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</si>
  <si>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</si>
  <si>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</si>
  <si>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</si>
  <si>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</si>
  <si>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</si>
  <si>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</si>
  <si>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</si>
  <si>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</si>
  <si>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</si>
  <si>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</si>
  <si>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</si>
  <si>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</si>
  <si>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</si>
  <si>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</si>
  <si>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</si>
  <si>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</si>
  <si>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</si>
  <si>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</si>
  <si>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</si>
  <si>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</si>
  <si>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</si>
  <si>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</si>
  <si>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</si>
  <si>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</si>
  <si>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</si>
  <si>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</si>
  <si>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</si>
  <si>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</si>
  <si>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</si>
  <si>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</si>
  <si>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</si>
  <si>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</si>
  <si>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</si>
  <si>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</si>
  <si>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</si>
  <si>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</si>
  <si>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</si>
  <si>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</si>
  <si>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</si>
  <si>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</si>
  <si>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</si>
  <si>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</si>
  <si>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</si>
  <si>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</si>
  <si>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</si>
  <si>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</si>
  <si>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</si>
  <si>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</si>
  <si>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</si>
  <si>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</si>
  <si>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</si>
  <si>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</si>
  <si>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</si>
  <si>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</si>
  <si>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</si>
  <si>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</si>
  <si>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</si>
  <si>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</si>
  <si>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</si>
  <si>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</si>
  <si>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</si>
  <si>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</si>
  <si>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</si>
  <si>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</si>
  <si>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</si>
  <si>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</si>
  <si>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</si>
  <si>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</si>
  <si>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</si>
  <si>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</si>
  <si>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</si>
  <si>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</si>
  <si>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</si>
  <si>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</si>
  <si>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</si>
  <si>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</si>
  <si>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</si>
  <si>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</si>
  <si>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</si>
  <si>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</si>
  <si>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</si>
  <si>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</si>
  <si>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</si>
  <si>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</si>
  <si>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</si>
  <si>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</si>
  <si>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</si>
  <si>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</si>
  <si>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</si>
  <si>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</si>
  <si>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</si>
  <si>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</si>
  <si>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</si>
  <si>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</si>
  <si>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</si>
  <si>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</si>
  <si>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</si>
  <si>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</si>
  <si>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</si>
  <si>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</si>
  <si>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</si>
  <si>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</si>
  <si>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</si>
  <si>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</si>
  <si>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</si>
  <si>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</si>
  <si>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</si>
  <si>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</si>
  <si>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</si>
  <si>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</si>
  <si>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</si>
  <si>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</si>
  <si>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</si>
  <si>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</si>
  <si>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</si>
  <si>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</si>
  <si>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</si>
  <si>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</si>
  <si>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</si>
  <si>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</si>
  <si>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</si>
  <si>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</si>
  <si>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</si>
  <si>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</si>
  <si>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</si>
  <si>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</si>
  <si>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</si>
  <si>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</si>
  <si>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</si>
  <si>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</si>
  <si>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</si>
  <si>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</si>
  <si>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</si>
  <si>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</si>
  <si>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</si>
  <si>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</si>
  <si>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</si>
  <si>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</si>
  <si>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</si>
  <si>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</si>
  <si>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</si>
  <si>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</si>
  <si>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</si>
  <si>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</si>
  <si>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</si>
  <si>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</si>
  <si>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</si>
  <si>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</si>
  <si>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</si>
  <si>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</si>
  <si>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</si>
  <si>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</si>
  <si>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</si>
  <si>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</si>
  <si>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</si>
  <si>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</si>
  <si>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</si>
  <si>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</si>
  <si>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</si>
  <si>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</si>
  <si>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</si>
  <si>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</si>
  <si>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</si>
  <si>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</si>
  <si>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</si>
  <si>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</si>
  <si>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</si>
  <si>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</si>
  <si>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</si>
  <si>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</si>
  <si>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</si>
  <si>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</si>
  <si>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</si>
  <si>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</si>
  <si>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</si>
  <si>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</si>
  <si>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</si>
  <si>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</si>
  <si>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</si>
  <si>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</si>
  <si>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</si>
  <si>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</si>
  <si>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</si>
  <si>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</si>
  <si>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</si>
  <si>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</si>
  <si>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</si>
  <si>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</si>
  <si>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</si>
  <si>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</si>
  <si>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</si>
  <si>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</si>
  <si>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</si>
  <si>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</si>
  <si>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</si>
  <si>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</si>
  <si>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</si>
  <si>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</si>
  <si>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</si>
  <si>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</si>
  <si>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</si>
  <si>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</si>
  <si>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</si>
  <si>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</si>
  <si>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</si>
  <si>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</si>
  <si>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</si>
  <si>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</si>
  <si>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</si>
  <si>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</si>
  <si>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</si>
  <si>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</si>
  <si>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</si>
  <si>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</si>
  <si>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</si>
  <si>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</si>
  <si>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</si>
  <si>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</si>
  <si>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</si>
  <si>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</si>
  <si>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</si>
  <si>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</si>
  <si>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</si>
  <si>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</si>
  <si>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</si>
  <si>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</si>
  <si>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</si>
  <si>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</si>
  <si>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</si>
  <si>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</si>
  <si>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</si>
  <si>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</si>
  <si>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</si>
  <si>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</si>
  <si>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</si>
  <si>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</si>
  <si>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</si>
  <si>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</si>
  <si>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</si>
  <si>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</si>
  <si>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</si>
  <si>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</si>
  <si>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</si>
  <si>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</si>
  <si>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</si>
  <si>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</si>
  <si>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</si>
  <si>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</si>
  <si>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</si>
  <si>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</si>
  <si>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</si>
  <si>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</si>
  <si>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</si>
  <si>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</si>
  <si>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</si>
  <si>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</si>
  <si>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</si>
  <si>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</si>
  <si>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</si>
  <si>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</si>
  <si>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</si>
  <si>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</si>
  <si>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</si>
  <si>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</si>
  <si>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</si>
  <si>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</si>
  <si>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</si>
  <si>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</si>
  <si>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</si>
  <si>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</si>
  <si>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</si>
  <si>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</si>
  <si>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</si>
  <si>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</si>
  <si>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</si>
  <si>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</si>
  <si>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</si>
  <si>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</si>
  <si>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</si>
  <si>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</si>
  <si>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</si>
  <si>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</si>
  <si>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</si>
  <si>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</si>
  <si>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</si>
  <si>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</si>
  <si>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</si>
  <si>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</si>
  <si>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</si>
  <si>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</si>
  <si>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</si>
  <si>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</si>
  <si>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</si>
  <si>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</si>
  <si>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</si>
  <si>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</si>
  <si>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</si>
  <si>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</si>
  <si>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</si>
  <si>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</si>
  <si>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</si>
  <si>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</si>
  <si>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</si>
  <si>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</si>
  <si>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</si>
  <si>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</si>
  <si>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</si>
  <si>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</si>
  <si>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</si>
  <si>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</si>
  <si>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</si>
  <si>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</si>
  <si>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</si>
  <si>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</si>
  <si>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</si>
  <si>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</si>
  <si>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</si>
  <si>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</si>
  <si>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</si>
  <si>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</si>
  <si>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</si>
  <si>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</si>
  <si>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</si>
  <si>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</si>
  <si>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</si>
  <si>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</si>
  <si>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</si>
  <si>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</si>
  <si>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</si>
  <si>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</si>
  <si>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</si>
  <si>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</si>
  <si>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</si>
  <si>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</si>
  <si>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</si>
  <si>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</si>
  <si>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</si>
  <si>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</si>
  <si>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</si>
  <si>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</si>
  <si>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</si>
  <si>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</si>
  <si>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</si>
  <si>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</si>
  <si>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</si>
  <si>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</si>
  <si>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</si>
  <si>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</si>
  <si>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</si>
  <si>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</si>
  <si>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</si>
  <si>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</si>
  <si>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</si>
  <si>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</si>
  <si>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</si>
  <si>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</si>
  <si>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</si>
  <si>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</si>
  <si>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</si>
  <si>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</si>
  <si>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</si>
  <si>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</si>
  <si>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</si>
  <si>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</si>
  <si>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</si>
  <si>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</si>
  <si>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</si>
  <si>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</si>
  <si>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</si>
  <si>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</si>
  <si>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</si>
  <si>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</si>
  <si>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</si>
  <si>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</si>
  <si>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</si>
  <si>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</si>
  <si>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</si>
  <si>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</si>
  <si>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</si>
  <si>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</si>
  <si>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</si>
  <si>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</si>
  <si>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</si>
  <si>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</si>
  <si>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</si>
  <si>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</si>
  <si>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</si>
  <si>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</si>
  <si>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</si>
  <si>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</si>
  <si>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</si>
  <si>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</si>
  <si>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</si>
  <si>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</si>
  <si>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</si>
  <si>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</si>
  <si>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</si>
  <si>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</si>
  <si>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</si>
  <si>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</si>
  <si>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</si>
  <si>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</si>
  <si>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</si>
  <si>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</si>
  <si>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</si>
  <si>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</si>
  <si>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</si>
  <si>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</si>
  <si>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</si>
  <si>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</si>
  <si>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</si>
  <si>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</si>
  <si>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</si>
  <si>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</si>
  <si>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</si>
  <si>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</si>
  <si>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</si>
  <si>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</si>
  <si>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</si>
  <si>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</si>
  <si>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</si>
  <si>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</si>
  <si>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</si>
  <si>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</si>
  <si>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</si>
  <si>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</si>
  <si>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</si>
  <si>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</si>
  <si>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</si>
  <si>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</si>
  <si>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</si>
  <si>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</si>
  <si>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</si>
  <si>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</si>
  <si>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</si>
  <si>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</si>
  <si>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</si>
  <si>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</si>
  <si>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</si>
  <si>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</si>
  <si>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</si>
  <si>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</si>
  <si>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</si>
  <si>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</si>
  <si>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</si>
  <si>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</si>
  <si>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</si>
  <si>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</si>
  <si>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</si>
  <si>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</si>
  <si>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</si>
  <si>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</si>
  <si>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</si>
  <si>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</si>
  <si>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</si>
  <si>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</si>
  <si>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</si>
  <si>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</si>
  <si>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</si>
  <si>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</si>
  <si>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</si>
  <si>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</si>
  <si>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</si>
  <si>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</si>
  <si>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</si>
  <si>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</si>
  <si>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</si>
  <si>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</si>
  <si>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</si>
  <si>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</si>
  <si>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</si>
  <si>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</si>
  <si>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</si>
  <si>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</si>
  <si>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</si>
  <si>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</si>
  <si>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</si>
  <si>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</si>
  <si>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</si>
  <si>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</si>
  <si>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</si>
  <si>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</si>
  <si>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</si>
  <si>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</si>
  <si>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</si>
  <si>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</si>
  <si>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</si>
  <si>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</si>
  <si>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</si>
  <si>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</si>
  <si>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</si>
  <si>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</si>
  <si>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</si>
  <si>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</si>
  <si>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</si>
  <si>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</si>
  <si>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</si>
  <si>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</si>
  <si>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</si>
  <si>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</si>
  <si>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</si>
  <si>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</si>
  <si>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</si>
  <si>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</si>
  <si>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</si>
  <si>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</si>
  <si>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</si>
  <si>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</si>
  <si>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</si>
  <si>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</si>
  <si>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</si>
  <si>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</si>
  <si>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</si>
  <si>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</si>
  <si>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</si>
  <si>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</si>
  <si>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</si>
  <si>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</si>
  <si>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</si>
  <si>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</si>
  <si>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</si>
  <si>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</si>
  <si>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</si>
  <si>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</si>
  <si>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</si>
  <si>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</si>
  <si>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</si>
  <si>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</si>
  <si>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</si>
  <si>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</si>
  <si>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</si>
  <si>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</si>
  <si>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</si>
  <si>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</si>
  <si>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</si>
  <si>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</si>
  <si>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</si>
  <si>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</si>
  <si>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</si>
  <si>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</si>
  <si>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</si>
  <si>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</si>
  <si>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</si>
  <si>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</si>
  <si>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</si>
  <si>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</si>
  <si>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</si>
  <si>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</si>
  <si>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</si>
  <si>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</si>
  <si>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</si>
  <si>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</si>
  <si>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</si>
  <si>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</si>
  <si>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</si>
  <si>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</si>
  <si>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</si>
  <si>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</si>
  <si>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</si>
  <si>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</si>
  <si>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</si>
  <si>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</si>
  <si>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</si>
  <si>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</si>
  <si>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</si>
  <si>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</si>
  <si>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</si>
  <si>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</si>
  <si>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</si>
  <si>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</si>
  <si>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</si>
  <si>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</si>
  <si>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</si>
  <si>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</si>
  <si>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</si>
  <si>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</si>
  <si>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</si>
  <si>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</si>
  <si>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</si>
  <si>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</si>
  <si>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</si>
  <si>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</si>
  <si>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</si>
  <si>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</si>
  <si>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</si>
  <si>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</si>
  <si>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</si>
  <si>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</si>
  <si>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</si>
  <si>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</si>
  <si>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</si>
  <si>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</si>
  <si>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</si>
  <si>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</si>
  <si>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</si>
  <si>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</si>
  <si>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</si>
  <si>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</si>
  <si>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</si>
  <si>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</si>
  <si>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</si>
  <si>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</si>
  <si>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</si>
  <si>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</si>
  <si>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</si>
  <si>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</si>
  <si>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</si>
  <si>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</si>
  <si>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</si>
  <si>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</si>
  <si>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</si>
  <si>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</si>
  <si>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</si>
  <si>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</si>
  <si>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</si>
  <si>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</si>
  <si>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</si>
  <si>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</si>
  <si>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</si>
  <si>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</si>
  <si>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</si>
  <si>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</si>
  <si>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</si>
  <si>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</si>
  <si>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</si>
  <si>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</si>
  <si>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</si>
  <si>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</si>
  <si>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</si>
  <si>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</si>
  <si>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</si>
  <si>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</si>
  <si>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</si>
  <si>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</si>
  <si>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</si>
  <si>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</si>
  <si>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</si>
  <si>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</si>
  <si>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</si>
  <si>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</si>
  <si>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</si>
  <si>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</si>
  <si>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</si>
  <si>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</si>
  <si>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</si>
  <si>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</si>
  <si>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</si>
  <si>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</si>
  <si>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</si>
  <si>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</si>
  <si>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</si>
  <si>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</si>
  <si>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</si>
  <si>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</si>
  <si>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</si>
  <si>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</si>
  <si>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</si>
  <si>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</si>
  <si>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</si>
  <si>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</si>
  <si>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</si>
  <si>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</si>
  <si>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</si>
  <si>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</si>
  <si>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</si>
  <si>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</si>
  <si>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</si>
  <si>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</si>
  <si>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</si>
  <si>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</si>
  <si>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</si>
  <si>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</si>
  <si>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</si>
  <si>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</si>
  <si>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</si>
  <si>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</si>
  <si>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</si>
  <si>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</si>
  <si>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</si>
  <si>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</si>
  <si>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</si>
  <si>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</si>
  <si>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</si>
  <si>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</si>
  <si>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</si>
  <si>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</si>
  <si>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</si>
  <si>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</si>
  <si>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</si>
  <si>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</si>
  <si>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</si>
  <si>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</si>
  <si>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</si>
  <si>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</si>
  <si>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</si>
  <si>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</si>
  <si>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</si>
  <si>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</si>
  <si>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</si>
  <si>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</si>
  <si>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</si>
  <si>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</si>
  <si>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</si>
  <si>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</si>
  <si>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</si>
  <si>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</si>
  <si>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</si>
  <si>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</si>
  <si>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</si>
  <si>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</si>
  <si>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</si>
  <si>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</si>
  <si>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</si>
  <si>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</si>
  <si>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</si>
  <si>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</si>
  <si>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</si>
  <si>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</si>
  <si>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</si>
  <si>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</si>
  <si>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</si>
  <si>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</si>
  <si>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</si>
  <si>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</si>
  <si>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</si>
  <si>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</si>
  <si>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</si>
  <si>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</si>
  <si>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</si>
  <si>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</si>
  <si>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</si>
  <si>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</si>
  <si>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</si>
  <si>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</si>
  <si>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</si>
  <si>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</si>
  <si>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</si>
  <si>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</si>
  <si>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</si>
  <si>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</si>
  <si>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</si>
  <si>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</si>
  <si>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</si>
  <si>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</si>
  <si>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</si>
  <si>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</si>
  <si>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</si>
  <si>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</si>
  <si>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</si>
  <si>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</si>
  <si>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</si>
  <si>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</si>
  <si>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</si>
  <si>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</si>
  <si>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</si>
  <si>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</si>
  <si>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</si>
  <si>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</si>
  <si>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</si>
  <si>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</si>
  <si>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</si>
  <si>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</si>
  <si>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</si>
  <si>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</si>
  <si>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</si>
  <si>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</si>
  <si>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</si>
  <si>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</si>
  <si>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</si>
  <si>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</si>
  <si>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</si>
  <si>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</si>
  <si>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</si>
  <si>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</si>
  <si>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</si>
  <si>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</si>
  <si>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</si>
  <si>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</si>
  <si>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</si>
  <si>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</si>
  <si>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</si>
  <si>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</si>
  <si>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</si>
  <si>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</si>
  <si>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</si>
  <si>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</si>
  <si>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</si>
  <si>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</si>
  <si>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</si>
  <si>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</si>
  <si>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</si>
  <si>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</si>
  <si>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</si>
  <si>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</si>
  <si>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</si>
  <si>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</si>
  <si>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</si>
  <si>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</si>
  <si>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</si>
  <si>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</si>
  <si>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</si>
  <si>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</si>
  <si>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</si>
  <si>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</si>
  <si>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</si>
  <si>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</si>
  <si>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</si>
  <si>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</si>
  <si>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</si>
  <si>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</si>
  <si>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</si>
  <si>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</si>
  <si>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</si>
  <si>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</si>
  <si>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</si>
  <si>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</si>
  <si>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</si>
  <si>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</si>
  <si>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</si>
  <si>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</si>
  <si>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</si>
  <si>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</si>
  <si>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</si>
  <si>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</si>
  <si>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</si>
  <si>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</si>
  <si>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</si>
  <si>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</si>
  <si>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</si>
  <si>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</si>
  <si>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</si>
  <si>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</si>
  <si>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</si>
  <si>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</si>
  <si>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</si>
  <si>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</si>
  <si>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</si>
  <si>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</si>
  <si>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</si>
  <si>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</si>
  <si>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</si>
  <si>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</si>
  <si>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</si>
  <si>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</si>
  <si>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</si>
  <si>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</si>
  <si>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</si>
  <si>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</si>
  <si>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</si>
  <si>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</si>
  <si>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</si>
  <si>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</si>
  <si>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</si>
  <si>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</si>
  <si>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</si>
  <si>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</si>
  <si>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</si>
  <si>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</si>
  <si>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</si>
  <si>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</si>
  <si>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</si>
  <si>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</si>
  <si>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</si>
  <si>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</si>
  <si>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</si>
  <si>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</si>
  <si>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</si>
  <si>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</si>
  <si>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</si>
  <si>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</si>
  <si>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</si>
  <si>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</si>
  <si>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</si>
  <si>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</si>
  <si>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</si>
  <si>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</si>
  <si>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</si>
  <si>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</si>
  <si>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</si>
  <si>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</si>
  <si>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</si>
  <si>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</si>
  <si>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</si>
  <si>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</si>
  <si>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</si>
  <si>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</si>
  <si>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</si>
  <si>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</si>
  <si>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</si>
  <si>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</si>
  <si>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</si>
  <si>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</si>
  <si>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</si>
  <si>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</si>
  <si>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</si>
  <si>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</si>
  <si>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</si>
  <si>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</si>
  <si>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</si>
  <si>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</si>
  <si>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</si>
  <si>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</si>
  <si>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</si>
  <si>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</si>
  <si>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</si>
  <si>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</si>
  <si>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</si>
  <si>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</si>
  <si>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</si>
  <si>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</si>
  <si>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</si>
  <si>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</si>
  <si>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</si>
  <si>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</si>
  <si>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</si>
  <si>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</si>
  <si>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</si>
  <si>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</si>
  <si>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</si>
  <si>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</si>
  <si>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</si>
  <si>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</si>
  <si>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</si>
  <si>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</si>
  <si>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</si>
  <si>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</si>
  <si>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</si>
  <si>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</si>
  <si>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</si>
  <si>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</si>
  <si>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</si>
  <si>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</si>
  <si>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</si>
  <si>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</si>
  <si>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</si>
  <si>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</si>
  <si>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</si>
  <si>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</si>
  <si>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</si>
  <si>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</si>
  <si>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</si>
  <si>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</si>
  <si>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</si>
  <si>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</si>
  <si>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</si>
  <si>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</si>
  <si>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</si>
  <si>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</si>
  <si>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</si>
  <si>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</si>
  <si>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</si>
  <si>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</si>
  <si>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</si>
  <si>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</si>
  <si>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</si>
  <si>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</si>
  <si>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</si>
  <si>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</si>
  <si>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</si>
  <si>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</si>
  <si>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</si>
  <si>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</si>
  <si>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</si>
  <si>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</si>
  <si>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</si>
  <si>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</si>
  <si>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</si>
  <si>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</si>
  <si>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</si>
  <si>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</si>
  <si>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</si>
  <si>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</si>
  <si>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</si>
  <si>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</si>
  <si>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</si>
  <si>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</si>
  <si>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</si>
  <si>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</si>
  <si>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</si>
  <si>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</si>
  <si>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</si>
  <si>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</si>
  <si>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</si>
  <si>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</si>
  <si>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</si>
  <si>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</si>
  <si>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</si>
  <si>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</si>
  <si>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</si>
  <si>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</si>
  <si>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</si>
  <si>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</si>
  <si>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</si>
  <si>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</si>
  <si>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</si>
  <si>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</si>
  <si>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</si>
  <si>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</si>
  <si>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</si>
  <si>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</si>
  <si>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</si>
  <si>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</si>
  <si>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</si>
  <si>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</si>
  <si>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</si>
  <si>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</si>
  <si>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</si>
  <si>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</si>
  <si>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</si>
  <si>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</si>
  <si>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</si>
  <si>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</si>
  <si>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</si>
  <si>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</si>
  <si>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</si>
  <si>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</si>
  <si>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</si>
  <si>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</si>
  <si>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</si>
  <si>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</si>
  <si>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</si>
  <si>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</si>
  <si>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</si>
  <si>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</si>
  <si>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</si>
  <si>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</si>
  <si>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</si>
  <si>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</si>
  <si>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</si>
  <si>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</si>
  <si>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</si>
  <si>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</si>
  <si>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</si>
  <si>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</si>
  <si>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</si>
  <si>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</si>
  <si>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</si>
  <si>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</si>
  <si>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</si>
  <si>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</si>
  <si>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</si>
  <si>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</si>
  <si>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</si>
  <si>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</si>
  <si>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</si>
  <si>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</si>
  <si>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</si>
  <si>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</si>
  <si>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</si>
  <si>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</si>
  <si>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</si>
  <si>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</si>
  <si>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</si>
  <si>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</si>
  <si>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</si>
  <si>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</si>
  <si>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</si>
  <si>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</si>
  <si>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</si>
  <si>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</si>
  <si>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</si>
  <si>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</si>
  <si>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</si>
  <si>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</si>
  <si>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</si>
  <si>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</si>
  <si>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</si>
  <si>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</si>
  <si>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</si>
  <si>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</si>
  <si>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</si>
  <si>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</si>
  <si>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</si>
  <si>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</si>
  <si>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</si>
  <si>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</si>
  <si>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</si>
  <si>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</si>
  <si>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</si>
  <si>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</si>
  <si>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</si>
  <si>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</si>
  <si>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</si>
  <si>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</si>
  <si>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</si>
  <si>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</si>
  <si>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</si>
  <si>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</si>
  <si>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</si>
  <si>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</si>
  <si>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</si>
  <si>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</si>
  <si>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</si>
  <si>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</si>
  <si>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</si>
  <si>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</si>
  <si>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</si>
  <si>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</si>
  <si>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</si>
  <si>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</si>
  <si>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</si>
  <si>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</si>
  <si>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</si>
  <si>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</si>
  <si>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</si>
  <si>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</si>
  <si>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</si>
  <si>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</si>
  <si>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</si>
  <si>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</si>
  <si>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</si>
  <si>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</si>
  <si>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</si>
  <si>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</si>
  <si>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</si>
  <si>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</si>
  <si>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</si>
  <si>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</si>
  <si>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</si>
  <si>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</si>
  <si>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</si>
  <si>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</si>
  <si>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</si>
  <si>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</si>
  <si>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</si>
  <si>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</si>
  <si>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</si>
  <si>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</si>
  <si>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</si>
  <si>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</si>
  <si>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</si>
  <si>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</si>
  <si>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</si>
  <si>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</si>
  <si>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</si>
  <si>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</si>
  <si>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</si>
  <si>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</si>
  <si>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</si>
  <si>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</si>
  <si>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</si>
  <si>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</si>
  <si>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</si>
  <si>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</si>
  <si>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</si>
  <si>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</si>
  <si>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</si>
  <si>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</si>
  <si>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</si>
  <si>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</si>
  <si>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</si>
  <si>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</si>
  <si>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</si>
  <si>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</si>
  <si>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</si>
  <si>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</si>
  <si>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</si>
  <si>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</si>
  <si>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</si>
  <si>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</si>
  <si>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</si>
  <si>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</si>
  <si>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</si>
  <si>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</si>
  <si>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</si>
  <si>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</si>
  <si>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</si>
  <si>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</si>
  <si>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</si>
  <si>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</si>
  <si>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</si>
  <si>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</si>
  <si>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</si>
  <si>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</si>
  <si>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</si>
  <si>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</si>
  <si>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</si>
  <si>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</si>
  <si>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</si>
  <si>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</si>
  <si>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</si>
  <si>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</si>
  <si>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</si>
  <si>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</si>
  <si>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</si>
  <si>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</si>
  <si>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</si>
  <si>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</si>
  <si>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</si>
  <si>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</si>
  <si>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</si>
  <si>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</si>
  <si>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</si>
  <si>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</si>
  <si>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</si>
  <si>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</si>
  <si>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</si>
  <si>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</si>
  <si>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</si>
  <si>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</si>
  <si>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</si>
  <si>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</si>
  <si>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</si>
  <si>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</si>
  <si>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</si>
  <si>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</si>
  <si>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</si>
  <si>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</si>
  <si>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</si>
  <si>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</si>
  <si>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</si>
  <si>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</si>
  <si>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</si>
  <si>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</si>
  <si>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</si>
  <si>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</si>
  <si>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</si>
  <si>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</si>
  <si>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</si>
  <si>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</si>
  <si>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</si>
  <si>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</si>
  <si>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</si>
  <si>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</si>
  <si>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</si>
  <si>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</si>
  <si>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</si>
  <si>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</si>
  <si>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</si>
  <si>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</si>
  <si>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</si>
  <si>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</si>
  <si>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</si>
  <si>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</si>
  <si>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</si>
  <si>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</si>
  <si>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</si>
  <si>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</si>
  <si>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</si>
  <si>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</si>
  <si>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</si>
  <si>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</si>
  <si>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</si>
  <si>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</si>
  <si>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</si>
  <si>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</si>
  <si>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</si>
  <si>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</si>
  <si>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</si>
  <si>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</si>
  <si>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</si>
  <si>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</si>
  <si>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</si>
  <si>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</si>
  <si>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</si>
  <si>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</si>
  <si>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</si>
  <si>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</si>
  <si>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</si>
  <si>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</si>
  <si>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</si>
  <si>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</si>
  <si>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</si>
  <si>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</si>
  <si>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</si>
  <si>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</si>
  <si>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</si>
  <si>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</si>
  <si>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</si>
  <si>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</si>
  <si>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</si>
  <si>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</si>
  <si>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</si>
  <si>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</si>
  <si>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</si>
  <si>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</si>
  <si>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</si>
  <si>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</si>
  <si>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</si>
  <si>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</si>
  <si>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</si>
  <si>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</si>
  <si>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</si>
  <si>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</si>
  <si>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</si>
  <si>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</si>
  <si>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</si>
  <si>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</si>
  <si>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</si>
  <si>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</si>
  <si>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</si>
  <si>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</si>
  <si>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</si>
  <si>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</si>
  <si>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</si>
  <si>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</si>
  <si>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</si>
  <si>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</si>
  <si>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</si>
  <si>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</si>
  <si>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</si>
  <si>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</si>
  <si>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</si>
  <si>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</si>
  <si>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</si>
  <si>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</si>
  <si>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</si>
  <si>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</si>
  <si>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</si>
  <si>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</si>
  <si>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</si>
  <si>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</si>
  <si>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</si>
  <si>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</si>
  <si>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</si>
  <si>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</si>
  <si>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</si>
  <si>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</si>
  <si>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</si>
  <si>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</si>
  <si>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</si>
  <si>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</si>
  <si>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</si>
  <si>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</si>
  <si>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</si>
  <si>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</si>
  <si>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</si>
  <si>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</si>
  <si>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</si>
  <si>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</si>
  <si>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</si>
  <si>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</si>
  <si>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</si>
  <si>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</si>
  <si>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</si>
  <si>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</si>
  <si>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</si>
  <si>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</si>
  <si>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</si>
  <si>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</si>
  <si>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</si>
  <si>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</si>
  <si>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</si>
  <si>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</si>
  <si>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</si>
  <si>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</si>
  <si>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</si>
  <si>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</si>
  <si>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</si>
  <si>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</si>
  <si>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</si>
  <si>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</si>
  <si>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</si>
  <si>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</si>
  <si>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</si>
  <si>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</si>
  <si>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</si>
  <si>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</si>
  <si>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</si>
  <si>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</si>
  <si>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</si>
  <si>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</si>
  <si>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</si>
  <si>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</si>
  <si>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</si>
  <si>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</si>
  <si>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</si>
  <si>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</si>
  <si>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</si>
  <si>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</si>
  <si>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</si>
  <si>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</si>
  <si>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</si>
  <si>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</si>
  <si>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</si>
  <si>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</si>
  <si>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</si>
  <si>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</si>
  <si>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</si>
  <si>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</si>
  <si>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</si>
  <si>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</si>
  <si>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</si>
  <si>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</si>
  <si>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</si>
  <si>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</si>
  <si>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</si>
  <si>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</si>
  <si>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</si>
  <si>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</si>
  <si>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</si>
  <si>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</si>
  <si>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</si>
  <si>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</si>
  <si>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</si>
  <si>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</si>
  <si>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</si>
  <si>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</si>
  <si>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</si>
  <si>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</si>
  <si>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</si>
  <si>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</si>
  <si>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</si>
  <si>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</si>
  <si>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</si>
  <si>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</si>
  <si>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</si>
  <si>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</si>
  <si>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</si>
  <si>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</si>
  <si>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</si>
  <si>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</si>
  <si>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</si>
  <si>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</si>
  <si>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</si>
  <si>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</si>
  <si>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</si>
  <si>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</si>
  <si>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</si>
  <si>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</si>
  <si>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</si>
  <si>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</si>
  <si>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</si>
  <si>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</si>
  <si>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</si>
  <si>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</si>
  <si>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</si>
  <si>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</si>
  <si>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</si>
  <si>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</si>
  <si>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</si>
  <si>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</si>
  <si>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</si>
  <si>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</si>
  <si>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</si>
  <si>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</si>
  <si>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</si>
  <si>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</si>
  <si>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</si>
  <si>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</si>
  <si>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</si>
  <si>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</si>
  <si>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</si>
  <si>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</si>
  <si>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</si>
  <si>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</si>
  <si>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</si>
  <si>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</si>
  <si>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</si>
  <si>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</si>
  <si>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</si>
  <si>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</si>
  <si>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</si>
  <si>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</si>
  <si>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</si>
  <si>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</si>
  <si>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</si>
  <si>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</si>
  <si>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</si>
  <si>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</si>
  <si>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</si>
  <si>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</si>
  <si>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</si>
  <si>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</si>
  <si>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</si>
  <si>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</si>
  <si>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</si>
  <si>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</si>
  <si>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</si>
  <si>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</si>
  <si>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</si>
  <si>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</si>
  <si>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</si>
  <si>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</si>
  <si>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</si>
  <si>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</si>
  <si>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</si>
  <si>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</si>
  <si>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</si>
  <si>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</si>
  <si>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</si>
  <si>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</si>
  <si>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</si>
  <si>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</si>
  <si>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</si>
  <si>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</si>
  <si>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</si>
  <si>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</si>
  <si>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</si>
  <si>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</si>
  <si>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</si>
  <si>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</si>
  <si>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</si>
  <si>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</si>
  <si>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</si>
  <si>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</si>
  <si>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</si>
  <si>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</si>
  <si>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</si>
  <si>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</si>
  <si>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</si>
  <si>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</si>
  <si>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</si>
  <si>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</si>
  <si>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</si>
  <si>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</si>
  <si>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</si>
  <si>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</si>
  <si>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</si>
  <si>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</si>
  <si>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</si>
  <si>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</si>
  <si>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</si>
  <si>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</si>
  <si>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</si>
  <si>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</si>
  <si>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</si>
  <si>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</si>
  <si>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</si>
  <si>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</si>
  <si>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</si>
  <si>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</si>
  <si>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</si>
  <si>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</si>
  <si>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</si>
  <si>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</si>
  <si>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</si>
  <si>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</si>
  <si>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</si>
  <si>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</si>
  <si>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</si>
  <si>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</si>
  <si>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</si>
  <si>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</si>
  <si>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</si>
  <si>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</si>
  <si>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</si>
  <si>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</si>
  <si>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</si>
  <si>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</si>
  <si>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</si>
  <si>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</si>
  <si>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</si>
  <si>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</si>
  <si>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</si>
  <si>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</si>
  <si>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</si>
  <si>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</si>
  <si>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</si>
  <si>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</si>
  <si>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</si>
  <si>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</si>
  <si>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</si>
  <si>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</si>
  <si>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</si>
  <si>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</si>
  <si>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</si>
  <si>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</si>
  <si>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</si>
  <si>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</si>
  <si>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</si>
  <si>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</si>
  <si>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</si>
  <si>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</si>
  <si>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</si>
  <si>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</si>
  <si>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</si>
  <si>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</si>
  <si>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</si>
  <si>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</si>
  <si>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</si>
  <si>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</si>
  <si>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</si>
  <si>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</si>
  <si>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</si>
  <si>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</si>
  <si>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</si>
  <si>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</si>
  <si>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</si>
  <si>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</si>
  <si>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</si>
  <si>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</si>
  <si>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</si>
  <si>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</si>
  <si>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</si>
  <si>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</si>
  <si>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</si>
  <si>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</si>
  <si>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</si>
  <si>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</si>
  <si>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</si>
  <si>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</si>
  <si>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</si>
  <si>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</si>
  <si>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</si>
  <si>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</si>
  <si>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</si>
  <si>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</si>
  <si>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</si>
  <si>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</si>
  <si>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</si>
  <si>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</si>
  <si>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</si>
  <si>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</si>
  <si>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</si>
  <si>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</si>
  <si>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</si>
  <si>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</si>
  <si>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</si>
  <si>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</si>
  <si>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</si>
  <si>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</si>
  <si>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</si>
  <si>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</si>
  <si>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</si>
  <si>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</si>
  <si>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</si>
  <si>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</si>
  <si>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</si>
  <si>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</si>
  <si>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</si>
  <si>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</si>
  <si>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</si>
  <si>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</si>
  <si>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</si>
  <si>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</si>
  <si>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</si>
  <si>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</si>
  <si>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</si>
  <si>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</si>
  <si>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</si>
  <si>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</si>
  <si>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</si>
  <si>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</si>
  <si>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</si>
  <si>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</si>
  <si>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</si>
  <si>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</si>
  <si>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</si>
  <si>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</si>
  <si>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</si>
  <si>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</si>
  <si>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</si>
  <si>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</si>
  <si>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</si>
  <si>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</si>
  <si>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</si>
  <si>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</si>
  <si>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</si>
  <si>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</si>
  <si>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</si>
  <si>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</si>
  <si>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</si>
  <si>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</si>
  <si>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</si>
  <si>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</si>
  <si>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</si>
  <si>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</si>
  <si>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</si>
  <si>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</si>
  <si>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</si>
  <si>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</si>
  <si>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</si>
  <si>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</si>
  <si>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</si>
  <si>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</si>
  <si>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</si>
  <si>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</si>
  <si>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</si>
  <si>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</si>
  <si>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</si>
  <si>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</si>
  <si>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</si>
  <si>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</si>
  <si>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</si>
  <si>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</si>
  <si>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</si>
  <si>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</si>
  <si>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</si>
  <si>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</si>
  <si>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</si>
  <si>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</si>
  <si>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</si>
  <si>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</si>
  <si>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</si>
  <si>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</si>
  <si>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</si>
  <si>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</si>
  <si>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</si>
  <si>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</si>
  <si>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</si>
  <si>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</si>
  <si>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</si>
  <si>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</si>
  <si>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</si>
  <si>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</si>
  <si>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</si>
  <si>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</si>
  <si>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</si>
  <si>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</si>
  <si>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</si>
  <si>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</si>
  <si>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</si>
  <si>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</si>
  <si>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</si>
  <si>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</si>
  <si>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</si>
  <si>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</si>
  <si>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</si>
  <si>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</si>
  <si>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</si>
  <si>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</si>
  <si>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</si>
  <si>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</si>
  <si>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</si>
  <si>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</si>
  <si>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</si>
  <si>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</si>
  <si>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</si>
  <si>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</si>
  <si>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</si>
  <si>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</si>
  <si>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</si>
  <si>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</si>
  <si>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</si>
  <si>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</si>
  <si>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</si>
  <si>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</si>
  <si>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</si>
  <si>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</si>
  <si>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</si>
  <si>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</si>
  <si>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</si>
  <si>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</si>
  <si>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</si>
  <si>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</si>
  <si>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</si>
  <si>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</si>
  <si>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</si>
  <si>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</si>
  <si>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</si>
  <si>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</si>
  <si>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</si>
  <si>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</si>
  <si>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</si>
  <si>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</si>
  <si>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</si>
  <si>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</si>
  <si>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</si>
  <si>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</si>
  <si>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</si>
  <si>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</si>
  <si>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</si>
  <si>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</si>
  <si>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</si>
  <si>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</si>
  <si>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</si>
  <si>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</si>
  <si>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</si>
  <si>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</si>
  <si>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</si>
  <si>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</si>
  <si>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</si>
  <si>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</si>
  <si>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</si>
  <si>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</si>
  <si>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</si>
  <si>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</si>
  <si>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</si>
  <si>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</si>
  <si>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</si>
  <si>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</si>
  <si>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</si>
  <si>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</si>
  <si>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</si>
  <si>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</si>
  <si>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</si>
  <si>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</si>
  <si>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</si>
  <si>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</si>
  <si>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</si>
  <si>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</si>
  <si>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</si>
  <si>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</si>
  <si>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</si>
  <si>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</si>
  <si>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</si>
  <si>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</si>
  <si>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</si>
  <si>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</si>
  <si>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</si>
  <si>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</si>
  <si>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</si>
  <si>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</si>
  <si>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</si>
  <si>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</si>
  <si>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</si>
  <si>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</si>
  <si>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</si>
  <si>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</si>
  <si>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</si>
  <si>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</si>
  <si>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</si>
  <si>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</si>
  <si>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</si>
  <si>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</si>
  <si>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</si>
  <si>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</si>
  <si>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</si>
  <si>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</si>
  <si>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</si>
  <si>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</si>
  <si>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</si>
  <si>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</si>
  <si>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</si>
  <si>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</si>
  <si>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</si>
  <si>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</si>
  <si>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</si>
  <si>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</si>
  <si>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</si>
  <si>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</si>
  <si>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</si>
  <si>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</si>
  <si>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</si>
  <si>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</si>
  <si>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</si>
  <si>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</si>
  <si>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</si>
  <si>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</si>
  <si>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</si>
  <si>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</si>
  <si>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</si>
  <si>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</si>
  <si>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</si>
  <si>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</si>
  <si>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</si>
  <si>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</si>
  <si>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</si>
  <si>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</si>
  <si>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</si>
  <si>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</si>
  <si>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</si>
  <si>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</si>
  <si>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</si>
  <si>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</si>
  <si>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</si>
  <si>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</si>
  <si>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</si>
  <si>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</si>
  <si>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</si>
  <si>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</si>
  <si>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</si>
  <si>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</si>
  <si>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</si>
  <si>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</si>
  <si>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</si>
  <si>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</si>
  <si>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</si>
  <si>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</si>
  <si>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</si>
  <si>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</si>
  <si>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</si>
  <si>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</si>
  <si>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</si>
  <si>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</si>
  <si>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</si>
  <si>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</si>
  <si>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</si>
  <si>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</si>
  <si>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</si>
  <si>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</si>
  <si>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</si>
  <si>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</si>
  <si>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</si>
  <si>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</si>
  <si>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</si>
  <si>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</si>
  <si>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</si>
  <si>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</si>
  <si>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</si>
  <si>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</si>
  <si>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</si>
  <si>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</si>
  <si>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</si>
  <si>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</si>
  <si>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</si>
  <si>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</si>
  <si>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</si>
  <si>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</si>
  <si>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</si>
  <si>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</si>
  <si>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</si>
  <si>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</si>
  <si>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</si>
  <si>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</si>
  <si>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</si>
  <si>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</si>
  <si>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</si>
  <si>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</si>
  <si>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</si>
  <si>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</si>
  <si>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</si>
  <si>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</si>
  <si>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</si>
  <si>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</si>
  <si>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</si>
  <si>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</si>
  <si>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</si>
  <si>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</si>
  <si>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</si>
  <si>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</si>
  <si>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</si>
  <si>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</si>
  <si>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</si>
  <si>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</si>
  <si>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</si>
  <si>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</si>
  <si>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</si>
  <si>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</si>
  <si>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</si>
  <si>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</si>
  <si>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</si>
  <si>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</si>
  <si>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</si>
  <si>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</si>
  <si>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</si>
  <si>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</si>
  <si>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</si>
  <si>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</si>
  <si>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</si>
  <si>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</si>
  <si>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</si>
  <si>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</si>
  <si>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</si>
  <si>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</si>
  <si>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</si>
  <si>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</si>
  <si>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</si>
  <si>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</si>
  <si>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</si>
  <si>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</si>
  <si>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</si>
  <si>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</si>
  <si>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</si>
  <si>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</si>
  <si>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</si>
  <si>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</si>
  <si>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</si>
  <si>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</si>
  <si>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</si>
  <si>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</si>
  <si>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</si>
  <si>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</si>
  <si>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</si>
  <si>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</si>
  <si>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</si>
  <si>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</si>
  <si>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</si>
  <si>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</si>
  <si>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</si>
  <si>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</si>
  <si>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</si>
  <si>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</si>
  <si>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</si>
  <si>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</si>
  <si>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</si>
  <si>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</si>
  <si>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</si>
  <si>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</si>
  <si>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</si>
  <si>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</si>
  <si>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</si>
  <si>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</si>
  <si>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</si>
  <si>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</si>
  <si>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</si>
  <si>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</si>
  <si>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</si>
  <si>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</si>
  <si>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</si>
  <si>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</si>
  <si>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</si>
  <si>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</si>
  <si>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</si>
  <si>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</si>
  <si>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</si>
  <si>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</si>
  <si>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</si>
  <si>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</si>
  <si>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</si>
  <si>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</si>
  <si>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</si>
  <si>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</si>
  <si>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</si>
  <si>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</si>
  <si>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</si>
  <si>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</si>
  <si>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</si>
  <si>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</si>
  <si>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</si>
  <si>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</si>
  <si>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</si>
  <si>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</si>
  <si>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</si>
  <si>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</si>
  <si>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</si>
  <si>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</si>
  <si>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</si>
  <si>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</si>
  <si>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</si>
  <si>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</si>
  <si>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</si>
  <si>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</si>
  <si>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</si>
  <si>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</si>
  <si>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</si>
  <si>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</si>
  <si>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</si>
  <si>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</si>
  <si>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</si>
  <si>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</si>
  <si>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</si>
  <si>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</si>
  <si>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</si>
  <si>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</si>
  <si>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</si>
  <si>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</si>
  <si>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</si>
  <si>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</si>
  <si>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</si>
  <si>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</si>
  <si>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</si>
  <si>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</si>
  <si>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</si>
  <si>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</si>
  <si>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</si>
  <si>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</si>
  <si>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</si>
  <si>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</si>
  <si>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</si>
  <si>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</si>
  <si>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</si>
  <si>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</si>
  <si>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</si>
  <si>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</si>
  <si>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</si>
  <si>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</si>
  <si>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</si>
  <si>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</si>
  <si>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</si>
  <si>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</si>
  <si>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</si>
  <si>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</si>
  <si>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</si>
  <si>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</si>
  <si>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</si>
  <si>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</si>
  <si>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</si>
  <si>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</si>
  <si>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</si>
  <si>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</si>
  <si>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</si>
  <si>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</si>
  <si>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</si>
  <si>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</si>
  <si>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</si>
  <si>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</si>
  <si>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</si>
  <si>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</si>
  <si>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</si>
  <si>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</si>
  <si>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</si>
  <si>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</si>
  <si>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</si>
  <si>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</si>
  <si>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</si>
  <si>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</si>
  <si>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</si>
  <si>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</si>
  <si>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</si>
  <si>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</si>
  <si>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</si>
  <si>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</si>
  <si>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</si>
  <si>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</si>
  <si>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</si>
  <si>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</si>
  <si>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</si>
  <si>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</si>
  <si>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</si>
  <si>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</si>
  <si>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</si>
  <si>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</si>
  <si>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</si>
  <si>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</si>
  <si>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</si>
  <si>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</si>
  <si>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</si>
  <si>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</si>
  <si>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</si>
  <si>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</si>
  <si>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</si>
  <si>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</si>
  <si>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</si>
  <si>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</si>
  <si>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</si>
  <si>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</si>
  <si>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</si>
  <si>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</si>
  <si>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</si>
  <si>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</si>
  <si>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</si>
  <si>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</si>
  <si>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</si>
  <si>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</si>
  <si>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</si>
  <si>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</si>
  <si>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</si>
  <si>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</si>
  <si>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</si>
  <si>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</si>
  <si>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</si>
  <si>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</si>
  <si>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</si>
  <si>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</si>
  <si>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</si>
  <si>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</si>
  <si>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</si>
  <si>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</si>
  <si>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</si>
  <si>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</si>
  <si>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</si>
  <si>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</si>
  <si>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</si>
  <si>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</si>
  <si>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</si>
  <si>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</si>
  <si>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</si>
  <si>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</si>
  <si>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</si>
  <si>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</si>
  <si>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</si>
  <si>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</si>
  <si>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</si>
  <si>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</si>
  <si>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</si>
  <si>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</si>
  <si>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</si>
  <si>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</si>
  <si>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</si>
  <si>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</si>
  <si>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</si>
  <si>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</si>
  <si>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</si>
  <si>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</si>
  <si>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</si>
  <si>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</si>
  <si>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</si>
  <si>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</si>
  <si>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</si>
  <si>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</si>
  <si>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</si>
  <si>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</si>
  <si>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</si>
  <si>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</si>
  <si>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</si>
  <si>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</si>
  <si>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</si>
  <si>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</si>
  <si>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</si>
  <si>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</si>
  <si>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</si>
  <si>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</si>
  <si>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</si>
  <si>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</si>
  <si>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</si>
  <si>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</si>
  <si>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</si>
  <si>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</si>
  <si>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</si>
  <si>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</si>
  <si>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</si>
  <si>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</si>
  <si>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</si>
  <si>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</si>
  <si>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</si>
  <si>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</si>
  <si>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</si>
  <si>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</si>
  <si>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</si>
  <si>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</si>
  <si>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</si>
  <si>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</si>
  <si>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</si>
  <si>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</si>
  <si>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</si>
  <si>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</si>
  <si>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</si>
  <si>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</si>
  <si>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</si>
  <si>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</si>
  <si>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</si>
  <si>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</si>
  <si>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</si>
  <si>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</si>
  <si>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</si>
  <si>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</si>
  <si>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</si>
  <si>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</si>
  <si>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</si>
  <si>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</si>
  <si>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</si>
  <si>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</si>
  <si>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</si>
  <si>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</si>
  <si>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</si>
  <si>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</si>
  <si>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</si>
  <si>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</si>
  <si>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</si>
  <si>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</si>
  <si>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</si>
  <si>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</si>
  <si>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</si>
  <si>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</si>
  <si>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</si>
  <si>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</si>
  <si>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</si>
  <si>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</si>
  <si>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</si>
  <si>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</si>
  <si>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</si>
  <si>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</si>
  <si>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</si>
  <si>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</si>
  <si>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</si>
  <si>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</si>
  <si>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</si>
  <si>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</si>
  <si>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</si>
  <si>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</si>
  <si>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</si>
  <si>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</si>
  <si>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</si>
  <si>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</si>
  <si>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</si>
  <si>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</si>
  <si>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</si>
  <si>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</si>
  <si>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</si>
  <si>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</si>
  <si>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</si>
  <si>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</si>
  <si>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</si>
  <si>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</si>
  <si>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</si>
  <si>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</si>
  <si>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</si>
  <si>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</si>
  <si>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</si>
  <si>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</si>
  <si>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</si>
  <si>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</si>
  <si>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</si>
  <si>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</si>
  <si>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</si>
  <si>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</si>
  <si>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</si>
  <si>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</si>
  <si>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</si>
  <si>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</si>
  <si>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</si>
  <si>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</si>
  <si>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</si>
  <si>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</si>
  <si>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</si>
  <si>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</si>
  <si>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</si>
  <si>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</si>
  <si>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</si>
  <si>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</si>
  <si>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</si>
  <si>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</si>
  <si>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</si>
  <si>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</si>
  <si>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</si>
  <si>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</si>
  <si>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</si>
  <si>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</si>
  <si>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</si>
  <si>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</si>
  <si>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</si>
  <si>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</si>
  <si>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</si>
  <si>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</si>
  <si>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</si>
  <si>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</si>
  <si>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</si>
  <si>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</si>
  <si>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</si>
  <si>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</si>
  <si>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</si>
  <si>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</si>
  <si>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</si>
  <si>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</si>
  <si>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</si>
  <si>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</si>
  <si>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</si>
  <si>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</si>
  <si>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</si>
  <si>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</si>
  <si>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</si>
  <si>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</si>
  <si>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</si>
  <si>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</si>
  <si>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</si>
  <si>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</si>
  <si>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</si>
  <si>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</si>
  <si>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</si>
  <si>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</si>
  <si>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</si>
  <si>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</si>
  <si>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</si>
  <si>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</si>
  <si>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</si>
  <si>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</si>
  <si>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</si>
  <si>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</si>
  <si>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</si>
  <si>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</si>
  <si>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</si>
  <si>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</si>
  <si>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</si>
  <si>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</si>
  <si>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</si>
  <si>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</si>
  <si>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</si>
  <si>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</si>
  <si>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</si>
  <si>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</si>
  <si>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</si>
  <si>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</si>
  <si>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</si>
  <si>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</si>
  <si>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</si>
  <si>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</si>
  <si>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</si>
  <si>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</si>
  <si>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</si>
  <si>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</si>
  <si>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</si>
  <si>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</si>
  <si>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</si>
  <si>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</si>
  <si>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</si>
  <si>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</si>
  <si>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</si>
  <si>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</si>
  <si>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</si>
  <si>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</si>
  <si>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</si>
  <si>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</si>
  <si>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</si>
  <si>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</si>
  <si>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</si>
  <si>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</si>
  <si>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</si>
  <si>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</si>
  <si>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</si>
  <si>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</si>
  <si>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</si>
  <si>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</si>
  <si>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</si>
  <si>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</si>
  <si>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</si>
  <si>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</si>
  <si>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</si>
  <si>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</si>
  <si>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</si>
  <si>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</si>
  <si>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</si>
  <si>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</si>
  <si>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</si>
  <si>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</si>
  <si>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</si>
  <si>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</si>
  <si>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</si>
  <si>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</si>
  <si>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</si>
  <si>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</si>
  <si>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</si>
  <si>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</si>
  <si>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</si>
  <si>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</si>
  <si>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</si>
  <si>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</si>
  <si>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</si>
  <si>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</si>
  <si>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</si>
  <si>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</si>
  <si>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</si>
  <si>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</si>
  <si>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</si>
  <si>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</si>
  <si>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</si>
  <si>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</si>
  <si>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</si>
  <si>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</si>
  <si>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</si>
  <si>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</si>
  <si>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</si>
  <si>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</si>
  <si>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</si>
  <si>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</si>
  <si>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</si>
  <si>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</si>
  <si>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</si>
  <si>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</si>
  <si>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</si>
  <si>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</si>
  <si>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</si>
  <si>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</si>
  <si>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</si>
  <si>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</si>
  <si>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</si>
  <si>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</si>
  <si>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</si>
  <si>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</si>
  <si>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</si>
  <si>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</si>
  <si>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</si>
  <si>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</si>
  <si>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</si>
  <si>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</si>
  <si>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</si>
  <si>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</si>
  <si>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</si>
  <si>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</si>
  <si>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</si>
  <si>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</si>
  <si>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</si>
  <si>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</si>
  <si>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</si>
  <si>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</si>
  <si>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</si>
  <si>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</si>
  <si>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</si>
  <si>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</si>
  <si>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</si>
  <si>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</si>
  <si>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</si>
  <si>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</si>
  <si>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</si>
  <si>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</si>
  <si>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</si>
  <si>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</si>
  <si>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</si>
  <si>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</si>
  <si>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</si>
  <si>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</si>
  <si>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</si>
  <si>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</si>
  <si>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</si>
  <si>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</si>
  <si>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</si>
  <si>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</si>
  <si>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</si>
  <si>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</si>
  <si>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</si>
  <si>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</si>
  <si>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</si>
  <si>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</si>
  <si>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</si>
  <si>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</si>
  <si>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</si>
  <si>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</si>
  <si>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</si>
  <si>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</si>
  <si>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</si>
  <si>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</si>
  <si>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</si>
  <si>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</si>
  <si>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</si>
  <si>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</si>
  <si>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</si>
  <si>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</si>
  <si>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</si>
  <si>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</si>
  <si>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</si>
  <si>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</si>
  <si>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</si>
  <si>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</si>
  <si>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</si>
  <si>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</si>
  <si>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</si>
  <si>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</si>
  <si>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</si>
  <si>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</si>
  <si>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</si>
  <si>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</si>
  <si>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</si>
  <si>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</si>
  <si>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</si>
  <si>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</si>
  <si>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</si>
  <si>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</si>
  <si>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</si>
  <si>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</si>
  <si>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</si>
  <si>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</si>
  <si>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</si>
  <si>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</si>
  <si>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</si>
  <si>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</si>
  <si>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</si>
  <si>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</si>
  <si>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</si>
  <si>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</si>
  <si>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</si>
  <si>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</si>
  <si>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</si>
  <si>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</si>
  <si>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</si>
  <si>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</si>
  <si>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</si>
  <si>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</si>
  <si>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</si>
  <si>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</si>
  <si>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</si>
  <si>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</si>
  <si>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</si>
  <si>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</si>
  <si>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</si>
  <si>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</si>
  <si>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</si>
  <si>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</si>
  <si>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</si>
  <si>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</si>
  <si>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</si>
  <si>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</si>
  <si>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</si>
  <si>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</si>
  <si>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</si>
  <si>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</si>
  <si>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</si>
  <si>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</si>
  <si>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</si>
  <si>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</si>
  <si>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</si>
  <si>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</si>
  <si>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</si>
  <si>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</si>
  <si>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</si>
  <si>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</si>
  <si>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</si>
  <si>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</si>
  <si>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</si>
  <si>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</si>
  <si>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</si>
  <si>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</si>
  <si>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</si>
  <si>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</si>
  <si>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</si>
  <si>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</si>
  <si>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</si>
  <si>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</si>
  <si>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</si>
  <si>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</si>
  <si>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</si>
  <si>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</si>
  <si>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</si>
  <si>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</si>
  <si>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</si>
  <si>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</si>
  <si>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</si>
  <si>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</si>
  <si>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</si>
  <si>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</si>
  <si>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</si>
  <si>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</si>
  <si>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</si>
  <si>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</si>
  <si>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</si>
  <si>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</si>
  <si>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</si>
  <si>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</si>
  <si>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</si>
  <si>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</si>
  <si>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</si>
  <si>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</si>
  <si>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</si>
  <si>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</si>
  <si>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</si>
  <si>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</si>
  <si>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</si>
  <si>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</si>
  <si>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</si>
  <si>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</si>
  <si>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</si>
  <si>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</si>
  <si>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</si>
  <si>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</si>
  <si>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</si>
  <si>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</si>
  <si>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</si>
  <si>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</si>
  <si>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</si>
  <si>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</si>
  <si>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</si>
  <si>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</si>
  <si>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</si>
  <si>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</si>
  <si>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</si>
  <si>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</si>
  <si>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</si>
  <si>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</si>
  <si>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</si>
  <si>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</si>
  <si>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</si>
  <si>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</si>
  <si>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</si>
  <si>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</si>
  <si>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</si>
  <si>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</si>
  <si>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</si>
  <si>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</si>
  <si>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</si>
  <si>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</si>
  <si>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</si>
  <si>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</si>
  <si>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</si>
  <si>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</si>
  <si>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</si>
  <si>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</si>
  <si>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</si>
  <si>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</si>
  <si>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</si>
  <si>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</si>
  <si>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</si>
  <si>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</si>
  <si>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</si>
  <si>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</si>
  <si>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</si>
  <si>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</si>
  <si>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</si>
  <si>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</si>
  <si>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</si>
  <si>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</si>
  <si>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</si>
  <si>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</si>
  <si>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</si>
  <si>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</si>
  <si>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</si>
  <si>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</si>
  <si>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</si>
  <si>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</si>
  <si>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</si>
  <si>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</si>
  <si>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</si>
  <si>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</si>
  <si>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</si>
  <si>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</si>
  <si>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</si>
  <si>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</si>
  <si>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</si>
  <si>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</si>
  <si>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</si>
  <si>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</si>
  <si>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</si>
  <si>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</si>
  <si>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</si>
  <si>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</si>
  <si>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</si>
  <si>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</si>
  <si>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</si>
  <si>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</si>
  <si>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</si>
  <si>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</si>
  <si>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</si>
  <si>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</si>
  <si>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</si>
  <si>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</si>
  <si>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</si>
  <si>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</si>
  <si>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</si>
  <si>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</si>
  <si>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</si>
  <si>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</si>
  <si>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</si>
  <si>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</si>
  <si>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</si>
  <si>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</si>
  <si>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</si>
  <si>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</si>
  <si>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</si>
  <si>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</si>
  <si>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</si>
  <si>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</si>
  <si>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</si>
  <si>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</si>
  <si>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</si>
  <si>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</si>
  <si>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</si>
  <si>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</si>
  <si>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</si>
  <si>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</si>
  <si>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</si>
  <si>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</si>
  <si>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</si>
  <si>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</si>
  <si>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</si>
  <si>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</si>
  <si>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</si>
  <si>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</si>
  <si>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</si>
  <si>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</si>
  <si>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</si>
  <si>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</si>
  <si>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</si>
  <si>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</si>
  <si>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</si>
  <si>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</si>
  <si>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</si>
  <si>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</si>
  <si>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</si>
  <si>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</si>
  <si>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</si>
  <si>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</si>
  <si>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</si>
  <si>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</si>
  <si>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</si>
  <si>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</si>
  <si>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</si>
  <si>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</si>
  <si>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</si>
  <si>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</si>
  <si>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</si>
  <si>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</si>
  <si>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</si>
  <si>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</si>
  <si>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</si>
  <si>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</si>
  <si>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</si>
  <si>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</si>
  <si>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</si>
  <si>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</si>
  <si>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</si>
  <si>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</si>
  <si>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</si>
  <si>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</si>
  <si>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</si>
  <si>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</si>
  <si>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</si>
  <si>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</si>
  <si>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</si>
  <si>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</si>
  <si>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</si>
  <si>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</si>
  <si>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</si>
  <si>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</si>
  <si>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</si>
  <si>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</si>
  <si>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</si>
  <si>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</si>
  <si>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</si>
  <si>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</si>
  <si>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</si>
  <si>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</si>
  <si>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</si>
  <si>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</si>
  <si>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</si>
  <si>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</si>
  <si>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</si>
  <si>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</si>
  <si>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</si>
  <si>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</si>
  <si>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</si>
  <si>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</si>
  <si>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</si>
  <si>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</si>
  <si>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</si>
  <si>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</si>
  <si>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</si>
  <si>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</si>
  <si>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</si>
  <si>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</si>
  <si>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</si>
  <si>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</si>
  <si>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</si>
  <si>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</si>
  <si>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</si>
  <si>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</si>
  <si>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</si>
  <si>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</si>
  <si>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</si>
  <si>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</si>
  <si>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</si>
  <si>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</si>
  <si>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</si>
  <si>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</si>
  <si>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</si>
  <si>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</si>
  <si>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</si>
  <si>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</si>
  <si>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</si>
  <si>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</si>
  <si>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</si>
  <si>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</si>
  <si>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</si>
  <si>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</si>
  <si>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</si>
  <si>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</si>
  <si>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</si>
  <si>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</si>
  <si>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</si>
  <si>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</si>
  <si>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</si>
  <si>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</si>
  <si>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</si>
  <si>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</si>
  <si>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</si>
  <si>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</si>
  <si>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</si>
  <si>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</si>
  <si>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</si>
  <si>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</si>
  <si>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</si>
  <si>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</si>
  <si>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</si>
  <si>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</si>
  <si>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</si>
  <si>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</si>
  <si>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</si>
  <si>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</si>
  <si>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</si>
  <si>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</si>
  <si>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</si>
  <si>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</si>
  <si>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</si>
  <si>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</si>
  <si>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</si>
  <si>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</si>
  <si>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</si>
  <si>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</si>
  <si>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</si>
  <si>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</si>
  <si>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</si>
  <si>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</si>
  <si>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</si>
  <si>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</si>
  <si>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</si>
  <si>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</si>
  <si>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</si>
  <si>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</si>
  <si>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</si>
  <si>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</si>
  <si>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</si>
  <si>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</si>
  <si>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</si>
  <si>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</si>
  <si>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</si>
  <si>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</si>
  <si>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</si>
  <si>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</si>
  <si>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</si>
  <si>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</si>
  <si>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</si>
  <si>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</si>
  <si>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</si>
  <si>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</si>
  <si>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</si>
  <si>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</si>
  <si>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</si>
  <si>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</si>
  <si>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</si>
  <si>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</si>
  <si>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</si>
  <si>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</si>
  <si>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</si>
  <si>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</si>
  <si>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</si>
  <si>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</si>
  <si>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</si>
  <si>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</si>
  <si>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</si>
  <si>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</si>
  <si>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</si>
  <si>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</si>
  <si>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</si>
  <si>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</si>
  <si>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</si>
  <si>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</si>
  <si>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</si>
  <si>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</si>
  <si>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</si>
  <si>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</si>
  <si>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</si>
  <si>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</si>
  <si>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</si>
  <si>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</si>
  <si>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</si>
  <si>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</si>
  <si>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</si>
  <si>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</si>
  <si>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</si>
  <si>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</si>
  <si>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</si>
  <si>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</si>
  <si>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</si>
  <si>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</si>
  <si>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</si>
  <si>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</si>
  <si>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</si>
  <si>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</si>
  <si>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</si>
  <si>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</si>
  <si>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</si>
  <si>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</si>
  <si>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</si>
  <si>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</si>
  <si>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</si>
  <si>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</si>
  <si>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</si>
  <si>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</si>
  <si>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</si>
  <si>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</si>
  <si>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</si>
  <si>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</si>
  <si>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</si>
  <si>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</si>
  <si>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</si>
  <si>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</si>
  <si>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</si>
  <si>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</si>
  <si>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</si>
  <si>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</si>
  <si>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</si>
  <si>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</si>
  <si>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</si>
  <si>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</si>
  <si>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</si>
  <si>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</si>
  <si>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</si>
  <si>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</si>
  <si>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</si>
  <si>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</si>
  <si>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</si>
  <si>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</si>
  <si>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</si>
  <si>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</si>
  <si>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</si>
  <si>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</si>
  <si>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</si>
  <si>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</si>
  <si>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</si>
  <si>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</si>
  <si>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</si>
  <si>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</si>
  <si>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</si>
  <si>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</si>
  <si>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</si>
  <si>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</si>
  <si>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</si>
  <si>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</si>
  <si>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</si>
  <si>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</si>
  <si>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</si>
  <si>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</si>
  <si>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</si>
  <si>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</si>
  <si>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</si>
  <si>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</si>
  <si>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</si>
  <si>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</si>
  <si>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</si>
  <si>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</si>
  <si>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</si>
  <si>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</si>
  <si>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</si>
  <si>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</si>
  <si>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</si>
  <si>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</si>
  <si>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</si>
  <si>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</si>
  <si>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</si>
  <si>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</si>
  <si>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</si>
  <si>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</si>
  <si>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</si>
  <si>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</si>
  <si>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</si>
  <si>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</si>
  <si>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</si>
  <si>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</si>
  <si>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</si>
  <si>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</si>
  <si>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</si>
  <si>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</si>
  <si>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</si>
  <si>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</si>
  <si>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</si>
  <si>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</si>
  <si>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</si>
  <si>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</si>
  <si>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</si>
  <si>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</si>
  <si>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</si>
  <si>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</si>
  <si>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</si>
  <si>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</si>
  <si>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</si>
  <si>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</si>
  <si>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</si>
  <si>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</si>
  <si>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</si>
  <si>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</si>
  <si>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</si>
  <si>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</si>
  <si>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</si>
  <si>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</si>
  <si>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</si>
  <si>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</si>
  <si>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</si>
  <si>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</si>
  <si>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</si>
  <si>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</si>
  <si>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</si>
  <si>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</si>
  <si>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</si>
  <si>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</si>
  <si>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</si>
  <si>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</si>
  <si>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</si>
  <si>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</si>
  <si>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</si>
  <si>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</si>
  <si>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</si>
  <si>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</si>
  <si>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</si>
  <si>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</si>
  <si>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</si>
  <si>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</si>
  <si>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</si>
  <si>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</si>
  <si>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</si>
  <si>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</si>
  <si>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</si>
  <si>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</si>
  <si>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</si>
  <si>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</si>
  <si>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</si>
  <si>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</si>
  <si>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</si>
  <si>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</si>
  <si>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</si>
  <si>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</si>
  <si>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</si>
  <si>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</si>
  <si>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</si>
  <si>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</si>
  <si>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</si>
  <si>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</si>
  <si>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</si>
  <si>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</si>
  <si>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</si>
  <si>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</si>
  <si>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</si>
  <si>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</si>
  <si>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</si>
  <si>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</si>
  <si>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</si>
  <si>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</si>
  <si>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</si>
  <si>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</si>
  <si>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</si>
  <si>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</si>
  <si>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</si>
  <si>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</si>
  <si>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</si>
  <si>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</si>
  <si>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</si>
  <si>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</si>
  <si>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</si>
  <si>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</si>
  <si>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</si>
  <si>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</si>
  <si>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</si>
  <si>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</si>
  <si>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</si>
  <si>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</si>
  <si>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</si>
  <si>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</si>
  <si>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</si>
  <si>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</si>
  <si>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</si>
  <si>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</si>
  <si>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</si>
  <si>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</si>
  <si>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</si>
  <si>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</si>
  <si>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</si>
  <si>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</si>
  <si>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</si>
  <si>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</si>
  <si>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</si>
  <si>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</si>
  <si>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</si>
  <si>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</si>
  <si>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</si>
  <si>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</si>
  <si>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</si>
  <si>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</si>
  <si>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</si>
  <si>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</si>
  <si>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</si>
  <si>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</si>
  <si>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</si>
  <si>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</si>
  <si>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</si>
  <si>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</si>
  <si>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</si>
  <si>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</si>
  <si>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</si>
  <si>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</si>
  <si>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</si>
  <si>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</si>
  <si>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</si>
  <si>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</si>
  <si>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</si>
  <si>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</si>
  <si>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</si>
  <si>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</si>
  <si>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</si>
  <si>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</si>
  <si>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</si>
  <si>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</si>
  <si>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</si>
  <si>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</si>
  <si>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</si>
  <si>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</si>
  <si>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</si>
  <si>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</si>
  <si>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</si>
  <si>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</si>
  <si>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</si>
  <si>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</si>
  <si>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</si>
  <si>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</si>
  <si>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</si>
  <si>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</si>
  <si>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</si>
  <si>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</si>
  <si>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</si>
  <si>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</si>
  <si>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</si>
  <si>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</si>
  <si>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</si>
  <si>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</si>
  <si>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</si>
  <si>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</si>
  <si>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</si>
  <si>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</si>
  <si>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</si>
  <si>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</si>
  <si>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</si>
  <si>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</si>
  <si>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</si>
  <si>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</si>
  <si>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</si>
  <si>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</si>
  <si>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</si>
  <si>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</si>
  <si>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</si>
  <si>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</si>
  <si>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</si>
  <si>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</si>
  <si>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</si>
  <si>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</si>
  <si>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</si>
  <si>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</si>
  <si>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</si>
  <si>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</si>
  <si>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</si>
  <si>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</si>
  <si>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</si>
  <si>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</si>
  <si>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</si>
  <si>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</si>
  <si>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</si>
  <si>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</si>
  <si>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</si>
  <si>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</si>
  <si>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</si>
  <si>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</si>
  <si>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</si>
  <si>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</si>
  <si>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</si>
  <si>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</si>
  <si>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</si>
  <si>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</si>
  <si>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</si>
  <si>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</si>
  <si>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</si>
  <si>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</si>
  <si>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</si>
  <si>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</si>
  <si>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</si>
  <si>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</si>
  <si>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</si>
  <si>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</si>
  <si>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</si>
  <si>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</si>
  <si>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</si>
  <si>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</si>
  <si>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</si>
  <si>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</si>
  <si>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</si>
  <si>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</si>
  <si>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</si>
  <si>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</si>
  <si>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</si>
  <si>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</si>
  <si>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</si>
  <si>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</si>
  <si>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</si>
  <si>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</si>
  <si>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</si>
  <si>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</si>
  <si>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</si>
  <si>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</si>
  <si>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</si>
  <si>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</si>
  <si>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</si>
  <si>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</si>
  <si>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</si>
  <si>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</si>
  <si>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</si>
  <si>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</si>
  <si>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</si>
  <si>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</si>
  <si>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</si>
  <si>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</si>
  <si>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</si>
  <si>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</si>
  <si>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</si>
  <si>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</si>
  <si>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</si>
  <si>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</si>
  <si>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</si>
  <si>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</si>
  <si>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</si>
  <si>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</si>
  <si>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</si>
  <si>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</si>
  <si>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</si>
  <si>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</si>
  <si>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</si>
  <si>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</si>
  <si>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</si>
  <si>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</si>
  <si>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</si>
  <si>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</si>
  <si>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</si>
  <si>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</si>
  <si>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</si>
  <si>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</si>
  <si>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</si>
  <si>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</si>
  <si>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</si>
  <si>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</si>
  <si>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</si>
  <si>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</si>
  <si>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</si>
  <si>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</si>
  <si>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</si>
  <si>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</si>
  <si>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</si>
  <si>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</si>
  <si>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</si>
  <si>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</si>
  <si>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</si>
  <si>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</si>
  <si>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</si>
  <si>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</si>
  <si>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</si>
  <si>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</si>
  <si>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</si>
  <si>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</si>
  <si>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</si>
  <si>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</si>
  <si>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</si>
  <si>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</si>
  <si>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</si>
  <si>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</si>
  <si>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</si>
  <si>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</si>
  <si>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</si>
  <si>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</si>
  <si>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</si>
  <si>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</si>
  <si>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</si>
  <si>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</si>
  <si>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</si>
  <si>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</si>
  <si>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</si>
  <si>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</si>
  <si>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</si>
  <si>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</si>
  <si>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</si>
  <si>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</si>
  <si>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</si>
  <si>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</si>
  <si>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</si>
  <si>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</si>
  <si>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</si>
  <si>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</si>
  <si>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</si>
  <si>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</si>
  <si>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</si>
  <si>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</si>
  <si>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</si>
  <si>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</si>
  <si>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</si>
  <si>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</si>
  <si>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</si>
  <si>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</si>
  <si>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</si>
  <si>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</si>
  <si>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</si>
  <si>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</si>
  <si>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</si>
  <si>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</si>
  <si>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</si>
  <si>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</si>
  <si>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</si>
  <si>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</si>
  <si>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</si>
  <si>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</si>
  <si>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</si>
  <si>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</si>
  <si>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</si>
  <si>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</si>
  <si>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</si>
  <si>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</si>
  <si>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</si>
  <si>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</si>
  <si>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</si>
  <si>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</si>
  <si>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</si>
  <si>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</si>
  <si>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</si>
  <si>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</si>
  <si>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</si>
  <si>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</si>
  <si>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</si>
  <si>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</si>
  <si>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</si>
  <si>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</si>
  <si>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</si>
  <si>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</si>
  <si>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</si>
  <si>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</si>
  <si>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</si>
  <si>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</si>
  <si>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</si>
  <si>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</si>
  <si>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</si>
  <si>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</si>
  <si>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</si>
  <si>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</si>
  <si>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</si>
  <si>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</si>
  <si>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</si>
  <si>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</si>
  <si>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</si>
  <si>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</si>
  <si>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</si>
  <si>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</si>
  <si>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</si>
  <si>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</si>
  <si>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</si>
  <si>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</si>
  <si>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</si>
  <si>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</si>
  <si>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</si>
  <si>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</si>
  <si>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</si>
  <si>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</si>
  <si>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</si>
  <si>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</si>
  <si>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</si>
  <si>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</si>
  <si>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</si>
  <si>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</si>
  <si>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</si>
  <si>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</si>
  <si>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</si>
  <si>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</si>
  <si>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</si>
  <si>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</si>
  <si>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</si>
  <si>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</si>
  <si>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</si>
  <si>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</si>
  <si>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</si>
  <si>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</si>
  <si>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</si>
  <si>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</si>
  <si>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</si>
  <si>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</si>
  <si>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</si>
  <si>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</si>
  <si>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</si>
  <si>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</si>
  <si>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</si>
  <si>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</si>
  <si>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</si>
  <si>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</si>
  <si>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</si>
  <si>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</si>
  <si>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</si>
  <si>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</si>
  <si>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</si>
  <si>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</si>
  <si>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</si>
  <si>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</si>
  <si>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</si>
  <si>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</si>
  <si>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</si>
  <si>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</si>
  <si>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</si>
  <si>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</si>
  <si>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</si>
  <si>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</si>
  <si>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</si>
  <si>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</si>
  <si>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</si>
  <si>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</si>
  <si>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</si>
  <si>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</si>
  <si>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</si>
  <si>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</si>
  <si>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</si>
  <si>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</si>
  <si>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</si>
  <si>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</si>
  <si>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</si>
  <si>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</si>
  <si>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</si>
  <si>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</si>
  <si>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</si>
  <si>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</si>
  <si>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</si>
  <si>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</si>
  <si>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</si>
  <si>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</si>
  <si>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</si>
  <si>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</si>
  <si>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</si>
  <si>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</si>
  <si>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</si>
  <si>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</si>
  <si>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</si>
  <si>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</si>
  <si>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</si>
  <si>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</si>
  <si>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</si>
  <si>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</si>
  <si>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</si>
  <si>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</si>
  <si>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</si>
  <si>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</si>
  <si>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</si>
  <si>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</si>
  <si>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</si>
  <si>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</si>
  <si>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</si>
  <si>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</si>
  <si>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</si>
  <si>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</si>
  <si>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</si>
  <si>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</si>
  <si>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</si>
  <si>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</si>
  <si>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</si>
  <si>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</si>
  <si>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</si>
  <si>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</si>
  <si>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</si>
  <si>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</si>
  <si>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</si>
  <si>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</si>
  <si>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</si>
  <si>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</si>
  <si>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</si>
  <si>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</si>
  <si>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</si>
  <si>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</si>
  <si>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</si>
  <si>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</si>
  <si>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</si>
  <si>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</si>
  <si>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</si>
  <si>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</si>
  <si>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</si>
  <si>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</si>
  <si>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</si>
  <si>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</si>
  <si>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</si>
  <si>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</si>
  <si>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</si>
  <si>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</si>
  <si>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</si>
  <si>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</si>
  <si>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</si>
  <si>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</si>
  <si>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</si>
  <si>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</si>
  <si>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</si>
  <si>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</si>
  <si>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</si>
  <si>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</si>
  <si>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</si>
  <si>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</si>
  <si>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</si>
  <si>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</si>
  <si>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</si>
  <si>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</si>
  <si>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</si>
  <si>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</si>
  <si>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</si>
  <si>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</si>
  <si>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</si>
  <si>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</si>
  <si>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</si>
  <si>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</si>
  <si>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</si>
  <si>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</si>
  <si>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</si>
  <si>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</si>
  <si>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</si>
  <si>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</si>
  <si>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</si>
  <si>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</si>
  <si>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</si>
  <si>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</si>
  <si>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</si>
  <si>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</si>
  <si>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</si>
  <si>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</si>
  <si>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</si>
  <si>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</si>
  <si>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</si>
  <si>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</si>
  <si>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</si>
  <si>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</si>
  <si>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</si>
  <si>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</si>
  <si>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</si>
  <si>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</si>
  <si>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</si>
  <si>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</si>
  <si>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</si>
  <si>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</si>
  <si>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</si>
  <si>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</si>
  <si>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</si>
  <si>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</si>
  <si>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</si>
  <si>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</si>
  <si>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</si>
  <si>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</si>
  <si>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</si>
  <si>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</si>
  <si>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</si>
  <si>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</si>
  <si>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</si>
  <si>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</si>
  <si>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</si>
  <si>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</si>
  <si>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</si>
  <si>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</si>
  <si>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</si>
  <si>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</si>
  <si>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</si>
  <si>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</si>
  <si>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</si>
  <si>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</si>
  <si>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</si>
  <si>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</si>
  <si>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</si>
  <si>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</si>
  <si>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</si>
  <si>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</si>
  <si>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</si>
  <si>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</si>
  <si>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</si>
  <si>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</si>
  <si>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</si>
  <si>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</si>
  <si>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</si>
  <si>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</si>
  <si>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</si>
  <si>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</si>
  <si>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</si>
  <si>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</si>
  <si>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</si>
  <si>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</si>
  <si>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</si>
  <si>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</si>
  <si>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</si>
  <si>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</si>
  <si>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</si>
  <si>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</si>
  <si>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</si>
  <si>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</si>
  <si>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</si>
  <si>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</si>
  <si>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</si>
  <si>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</si>
  <si>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</si>
  <si>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</si>
  <si>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</si>
  <si>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</si>
  <si>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</si>
  <si>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</si>
  <si>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</si>
  <si>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</si>
  <si>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</si>
  <si>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</si>
  <si>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</si>
  <si>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</si>
  <si>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</si>
  <si>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</si>
  <si>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</si>
  <si>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</si>
  <si>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</si>
  <si>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</si>
  <si>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</si>
  <si>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</si>
  <si>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</si>
  <si>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</si>
  <si>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</si>
  <si>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</si>
  <si>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</si>
  <si>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</si>
  <si>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</si>
  <si>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</si>
  <si>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</si>
  <si>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</si>
  <si>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</si>
  <si>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</si>
  <si>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</si>
  <si>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</si>
  <si>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</si>
  <si>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</si>
  <si>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</si>
  <si>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</si>
  <si>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</si>
  <si>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</si>
  <si>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</si>
  <si>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</si>
  <si>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</si>
  <si>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</si>
  <si>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</si>
  <si>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</si>
  <si>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</si>
  <si>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</si>
  <si>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</si>
  <si>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</si>
  <si>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</si>
  <si>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</si>
  <si>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</si>
  <si>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</si>
  <si>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</si>
  <si>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</si>
  <si>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</si>
  <si>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</si>
  <si>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</si>
  <si>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</si>
  <si>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</si>
  <si>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</si>
  <si>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</si>
  <si>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</si>
  <si>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</si>
  <si>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</si>
  <si>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</si>
  <si>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</si>
  <si>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</si>
  <si>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</si>
  <si>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</si>
  <si>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</si>
  <si>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</si>
  <si>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</si>
  <si>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</si>
  <si>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</si>
  <si>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</si>
  <si>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</si>
  <si>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</si>
  <si>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</si>
  <si>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</si>
  <si>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</si>
  <si>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</si>
  <si>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</si>
  <si>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</si>
  <si>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</si>
  <si>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</si>
  <si>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</si>
  <si>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</si>
  <si>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</si>
  <si>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</si>
  <si>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</si>
  <si>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</si>
  <si>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</si>
  <si>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</si>
  <si>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</si>
  <si>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</si>
  <si>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</si>
  <si>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</si>
  <si>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</si>
  <si>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</si>
  <si>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</si>
  <si>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</si>
  <si>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</si>
  <si>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</si>
  <si>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</si>
  <si>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</si>
  <si>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</si>
  <si>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</si>
  <si>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</si>
  <si>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</si>
  <si>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</si>
  <si>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</si>
  <si>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</si>
  <si>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</si>
  <si>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</si>
  <si>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</si>
  <si>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</si>
  <si>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</si>
  <si>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</si>
  <si>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</si>
  <si>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</si>
  <si>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</si>
  <si>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</si>
  <si>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</si>
  <si>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</si>
  <si>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</si>
  <si>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</si>
  <si>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</si>
  <si>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</si>
  <si>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</si>
  <si>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</si>
  <si>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</si>
  <si>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</si>
  <si>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</si>
  <si>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</si>
  <si>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</si>
  <si>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</si>
  <si>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</si>
  <si>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</si>
  <si>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</si>
  <si>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</si>
  <si>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</si>
  <si>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</si>
  <si>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</si>
  <si>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</si>
  <si>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</si>
  <si>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</si>
  <si>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</si>
  <si>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</si>
  <si>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</si>
  <si>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</si>
  <si>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</si>
  <si>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</si>
  <si>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</si>
  <si>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</si>
  <si>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</si>
  <si>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</si>
  <si>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</si>
  <si>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</si>
  <si>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</si>
  <si>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</si>
  <si>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</si>
  <si>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</si>
  <si>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</si>
  <si>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</si>
  <si>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</si>
  <si>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</si>
  <si>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</si>
  <si>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</si>
  <si>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</si>
  <si>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</si>
  <si>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</si>
  <si>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</si>
  <si>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</si>
  <si>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</si>
  <si>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</si>
  <si>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</si>
  <si>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</si>
  <si>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</si>
  <si>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</si>
  <si>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</si>
  <si>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</si>
  <si>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</si>
  <si>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</si>
  <si>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</si>
  <si>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</si>
  <si>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</si>
  <si>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</si>
  <si>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</si>
  <si>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</si>
  <si>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</si>
  <si>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</si>
  <si>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</si>
  <si>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</si>
  <si>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</si>
  <si>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</si>
  <si>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</si>
  <si>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</si>
  <si>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</si>
  <si>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</si>
  <si>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</si>
  <si>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</si>
  <si>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</si>
  <si>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</si>
  <si>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</si>
  <si>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</si>
  <si>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</si>
  <si>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</si>
  <si>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</si>
  <si>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</si>
  <si>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</si>
  <si>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</si>
  <si>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</si>
  <si>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</si>
  <si>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</si>
  <si>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</si>
  <si>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</si>
  <si>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</si>
  <si>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</si>
  <si>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</si>
  <si>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</si>
  <si>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</si>
  <si>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</si>
  <si>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</si>
  <si>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</si>
  <si>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</si>
  <si>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</si>
  <si>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</si>
  <si>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</si>
  <si>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</si>
  <si>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</si>
  <si>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</si>
  <si>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</si>
  <si>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</si>
  <si>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</si>
  <si>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</si>
  <si>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</si>
  <si>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</si>
  <si>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</si>
  <si>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</si>
  <si>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</si>
  <si>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</si>
  <si>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</si>
  <si>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</si>
  <si>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</si>
  <si>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</si>
  <si>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</si>
  <si>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</si>
  <si>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</si>
  <si>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</si>
  <si>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</si>
  <si>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</si>
  <si>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</si>
  <si>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</si>
  <si>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</si>
  <si>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</si>
  <si>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</si>
  <si>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</si>
  <si>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</si>
  <si>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</si>
  <si>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</si>
  <si>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</si>
  <si>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</si>
  <si>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</si>
  <si>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</si>
  <si>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</si>
  <si>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</si>
  <si>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</si>
  <si>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</si>
  <si>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</si>
  <si>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</si>
  <si>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</si>
  <si>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</si>
  <si>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</si>
  <si>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</si>
  <si>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</si>
  <si>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</si>
  <si>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</si>
  <si>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</si>
  <si>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</si>
  <si>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</si>
  <si>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</si>
  <si>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</si>
  <si>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</si>
  <si>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</si>
  <si>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</si>
  <si>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</si>
  <si>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</si>
  <si>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</si>
  <si>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</si>
  <si>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</si>
  <si>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</si>
  <si>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</si>
  <si>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</si>
  <si>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</si>
  <si>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</si>
  <si>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</si>
  <si>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</si>
  <si>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</si>
  <si>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</si>
  <si>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</si>
  <si>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</si>
  <si>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</si>
  <si>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</si>
  <si>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</si>
  <si>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</si>
  <si>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</si>
  <si>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</si>
  <si>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</si>
  <si>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</si>
  <si>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</si>
  <si>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</si>
  <si>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</si>
  <si>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</si>
  <si>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</si>
  <si>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</si>
  <si>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</si>
  <si>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</si>
  <si>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</si>
  <si>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</si>
  <si>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</si>
  <si>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</si>
  <si>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</si>
  <si>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</si>
  <si>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</si>
  <si>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</si>
  <si>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</si>
  <si>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</si>
  <si>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</si>
  <si>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</si>
  <si>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</si>
  <si>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</si>
  <si>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</si>
  <si>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</si>
  <si>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</si>
  <si>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</si>
  <si>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</si>
  <si>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</si>
  <si>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</si>
  <si>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</si>
  <si>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</si>
  <si>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</si>
  <si>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</si>
  <si>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</si>
  <si>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</si>
  <si>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</si>
  <si>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</si>
  <si>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</si>
  <si>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</si>
  <si>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</si>
  <si>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</si>
  <si>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</si>
  <si>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</si>
  <si>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</si>
  <si>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</si>
  <si>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</si>
  <si>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</si>
  <si>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</si>
  <si>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</si>
  <si>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</si>
  <si>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</si>
  <si>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</si>
  <si>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</si>
  <si>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</si>
  <si>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</si>
  <si>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</si>
  <si>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</si>
  <si>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</si>
  <si>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</si>
  <si>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</si>
  <si>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</si>
  <si>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</si>
  <si>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</si>
  <si>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</si>
  <si>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</si>
  <si>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</si>
  <si>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</si>
  <si>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</si>
  <si>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</si>
  <si>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</si>
  <si>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</si>
  <si>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</si>
  <si>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</si>
  <si>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</si>
  <si>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</si>
  <si>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</si>
  <si>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</si>
  <si>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</si>
  <si>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</si>
  <si>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</si>
  <si>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</si>
  <si>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</si>
  <si>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</si>
  <si>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</si>
  <si>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</si>
  <si>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</si>
  <si>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</si>
  <si>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</si>
  <si>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</si>
  <si>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</si>
  <si>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</si>
  <si>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</si>
  <si>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</si>
  <si>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</si>
  <si>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</si>
  <si>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</si>
  <si>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</si>
  <si>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</si>
  <si>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</si>
  <si>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</si>
  <si>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</si>
  <si>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</si>
  <si>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</si>
  <si>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</si>
  <si>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</si>
  <si>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</si>
  <si>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</si>
  <si>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</si>
  <si>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</si>
  <si>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</si>
  <si>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</si>
  <si>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</si>
  <si>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</si>
  <si>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</si>
  <si>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</si>
  <si>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</si>
  <si>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</si>
  <si>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</si>
  <si>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</si>
  <si>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</si>
  <si>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</si>
  <si>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</si>
  <si>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</si>
  <si>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</si>
  <si>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</si>
  <si>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</si>
  <si>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</si>
  <si>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</si>
  <si>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</si>
  <si>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</si>
  <si>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</si>
  <si>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</si>
  <si>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</si>
  <si>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</si>
  <si>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</si>
  <si>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</si>
  <si>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</si>
  <si>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</si>
  <si>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</si>
  <si>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</si>
  <si>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</si>
  <si>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</si>
  <si>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</si>
  <si>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</si>
  <si>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</si>
  <si>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</si>
  <si>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</si>
  <si>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</si>
  <si>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</si>
  <si>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</si>
  <si>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</si>
  <si>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</si>
  <si>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</si>
  <si>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</si>
  <si>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</si>
  <si>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</si>
  <si>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</si>
  <si>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</si>
  <si>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</si>
  <si>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</si>
  <si>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</si>
  <si>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</si>
  <si>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</si>
  <si>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</si>
  <si>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</si>
  <si>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</si>
  <si>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</si>
  <si>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</si>
  <si>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</si>
  <si>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</si>
  <si>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</si>
  <si>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</si>
  <si>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</si>
  <si>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</si>
  <si>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</si>
  <si>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</si>
  <si>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</si>
  <si>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</si>
  <si>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</si>
  <si>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</si>
  <si>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</si>
  <si>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</si>
  <si>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</si>
  <si>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</si>
  <si>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</si>
  <si>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</si>
  <si>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</si>
  <si>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</si>
  <si>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</si>
  <si>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</si>
  <si>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</si>
  <si>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</si>
  <si>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</si>
  <si>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</si>
  <si>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</si>
  <si>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</si>
  <si>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</si>
  <si>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</si>
  <si>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</si>
  <si>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</si>
  <si>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</si>
  <si>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</si>
  <si>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</si>
  <si>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</si>
  <si>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</si>
  <si>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</si>
  <si>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</si>
  <si>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</si>
  <si>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</si>
  <si>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</si>
  <si>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</si>
  <si>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</si>
  <si>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</si>
  <si>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</si>
  <si>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</si>
  <si>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</si>
  <si>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</si>
  <si>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</si>
  <si>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</si>
  <si>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</si>
  <si>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</si>
  <si>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</si>
  <si>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</si>
  <si>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</si>
  <si>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</si>
  <si>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</si>
  <si>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</si>
  <si>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</si>
  <si>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</si>
  <si>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</si>
  <si>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</si>
  <si>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</si>
  <si>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</si>
  <si>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</si>
  <si>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</si>
  <si>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</si>
  <si>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</si>
  <si>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</si>
  <si>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</si>
  <si>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</si>
  <si>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</si>
  <si>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</si>
  <si>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</si>
  <si>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</si>
  <si>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</si>
  <si>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</si>
  <si>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</si>
  <si>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</si>
  <si>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</si>
  <si>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</si>
  <si>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</si>
  <si>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</si>
  <si>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</si>
  <si>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</si>
  <si>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</si>
  <si>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</si>
  <si>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</si>
  <si>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</si>
  <si>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</si>
  <si>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</si>
  <si>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</si>
  <si>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</si>
  <si>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</si>
  <si>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</si>
  <si>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</si>
  <si>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</si>
  <si>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</si>
  <si>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</si>
  <si>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</si>
  <si>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</si>
  <si>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</si>
  <si>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</si>
  <si>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</si>
  <si>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</si>
  <si>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</si>
  <si>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</si>
  <si>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</si>
  <si>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</si>
  <si>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</si>
  <si>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</si>
  <si>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</si>
  <si>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</si>
  <si>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</si>
  <si>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</si>
  <si>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</si>
  <si>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</si>
  <si>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</si>
  <si>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</si>
  <si>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</si>
  <si>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</si>
  <si>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</si>
  <si>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</si>
  <si>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</si>
  <si>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</si>
  <si>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</si>
  <si>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</si>
  <si>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</si>
  <si>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</si>
  <si>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</si>
  <si>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</si>
  <si>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</si>
  <si>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</si>
  <si>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</si>
  <si>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</si>
  <si>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</si>
  <si>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</si>
  <si>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</si>
  <si>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</si>
  <si>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</si>
  <si>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</si>
  <si>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</si>
  <si>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</si>
  <si>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</si>
  <si>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</si>
  <si>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</si>
  <si>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</si>
  <si>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</si>
  <si>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</si>
  <si>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</si>
  <si>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</si>
  <si>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</si>
  <si>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</si>
  <si>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</si>
  <si>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</si>
  <si>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</si>
  <si>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</si>
  <si>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</si>
  <si>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</si>
  <si>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</si>
  <si>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</si>
  <si>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</si>
  <si>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</si>
  <si>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</si>
  <si>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</si>
  <si>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</si>
  <si>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</si>
  <si>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</si>
  <si>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</si>
  <si>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</si>
  <si>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</si>
  <si>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</si>
  <si>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</si>
  <si>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</si>
  <si>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</si>
  <si>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</si>
  <si>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</si>
  <si>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</si>
  <si>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</si>
  <si>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</si>
  <si>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</si>
  <si>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</si>
  <si>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</si>
  <si>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</si>
  <si>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</si>
  <si>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</si>
  <si>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</si>
  <si>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</si>
  <si>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</si>
  <si>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</si>
  <si>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</si>
  <si>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</si>
  <si>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</si>
  <si>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</si>
  <si>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</si>
  <si>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</si>
  <si>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</si>
  <si>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</si>
  <si>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</si>
  <si>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</si>
  <si>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</si>
  <si>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</si>
  <si>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</si>
  <si>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</si>
  <si>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</si>
  <si>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</si>
  <si>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</si>
  <si>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</si>
  <si>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</si>
  <si>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</si>
  <si>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</si>
  <si>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</si>
  <si>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</si>
  <si>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</si>
  <si>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</si>
  <si>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</si>
  <si>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</si>
  <si>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</si>
  <si>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</si>
  <si>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</si>
  <si>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</si>
  <si>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</si>
  <si>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</si>
  <si>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</si>
  <si>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</si>
  <si>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</si>
  <si>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</si>
  <si>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</si>
  <si>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</si>
  <si>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</si>
  <si>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</si>
  <si>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</si>
  <si>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</si>
  <si>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</si>
  <si>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</si>
  <si>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</si>
  <si>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</si>
  <si>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</si>
  <si>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</si>
  <si>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</si>
  <si>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</si>
  <si>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</si>
  <si>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</si>
  <si>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</si>
  <si>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</si>
  <si>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</si>
  <si>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</si>
  <si>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</si>
  <si>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</si>
  <si>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</si>
  <si>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</si>
  <si>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</si>
  <si>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</si>
  <si>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</si>
  <si>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</si>
  <si>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</si>
  <si>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</si>
  <si>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</si>
  <si>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</si>
  <si>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</si>
  <si>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</si>
  <si>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</si>
  <si>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</si>
  <si>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</si>
  <si>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</si>
  <si>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</si>
  <si>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</si>
  <si>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</si>
  <si>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</si>
  <si>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</si>
  <si>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</si>
  <si>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</si>
  <si>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</si>
  <si>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</si>
  <si>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</si>
  <si>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</si>
  <si>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</si>
  <si>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</si>
  <si>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</si>
  <si>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</si>
  <si>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</si>
  <si>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</si>
  <si>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</si>
  <si>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</si>
  <si>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</si>
  <si>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</si>
  <si>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</si>
  <si>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</si>
  <si>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</si>
  <si>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</si>
  <si>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</si>
  <si>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</si>
  <si>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</si>
  <si>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</si>
  <si>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</si>
  <si>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</si>
  <si>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</si>
  <si>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</si>
  <si>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</si>
  <si>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</si>
  <si>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</si>
  <si>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</si>
  <si>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</si>
  <si>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</si>
  <si>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</si>
  <si>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</si>
  <si>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</si>
  <si>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</si>
  <si>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</si>
  <si>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</si>
  <si>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</si>
  <si>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</si>
  <si>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</si>
  <si>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</si>
  <si>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</si>
  <si>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</si>
  <si>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</si>
  <si>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</si>
  <si>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</si>
  <si>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</si>
  <si>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</si>
  <si>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</si>
  <si>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</si>
  <si>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</si>
  <si>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</si>
  <si>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</si>
  <si>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</si>
  <si>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</si>
  <si>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</si>
  <si>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</si>
  <si>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</si>
  <si>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</si>
  <si>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</si>
  <si>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</si>
  <si>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</si>
  <si>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</si>
  <si>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</si>
  <si>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</si>
  <si>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</si>
  <si>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</si>
  <si>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</si>
  <si>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</si>
  <si>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</si>
  <si>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</si>
  <si>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</si>
  <si>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</si>
  <si>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</si>
  <si>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</si>
  <si>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</si>
  <si>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</si>
  <si>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</si>
  <si>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</si>
  <si>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</si>
  <si>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</si>
  <si>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</si>
  <si>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</si>
  <si>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</si>
  <si>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</si>
  <si>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</si>
  <si>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</si>
  <si>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</si>
  <si>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</si>
  <si>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</si>
  <si>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</si>
  <si>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</si>
  <si>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</si>
  <si>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</si>
  <si>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</si>
  <si>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</si>
  <si>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</si>
  <si>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</si>
  <si>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</si>
  <si>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</si>
  <si>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</si>
  <si>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</si>
  <si>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</si>
  <si>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</si>
  <si>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</si>
  <si>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</si>
  <si>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</si>
  <si>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</si>
  <si>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</si>
  <si>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</si>
  <si>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</si>
  <si>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</si>
  <si>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</si>
  <si>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</si>
  <si>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</si>
  <si>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</si>
  <si>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</si>
  <si>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</si>
  <si>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</si>
  <si>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</si>
  <si>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</si>
  <si>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</si>
  <si>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</si>
  <si>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</si>
  <si>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</si>
  <si>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</si>
  <si>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</si>
  <si>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</si>
  <si>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</si>
  <si>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</si>
  <si>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</si>
  <si>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</si>
  <si>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</si>
  <si>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</si>
  <si>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</si>
  <si>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</si>
  <si>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</si>
  <si>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</si>
  <si>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</si>
  <si>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</si>
  <si>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</si>
  <si>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</si>
  <si>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</si>
  <si>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</si>
  <si>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</si>
  <si>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</si>
  <si>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</si>
  <si>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</si>
  <si>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</si>
  <si>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</si>
  <si>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</si>
  <si>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</si>
  <si>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</si>
  <si>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</si>
  <si>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</si>
  <si>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</si>
  <si>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</si>
  <si>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</si>
  <si>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</si>
  <si>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</si>
  <si>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</si>
  <si>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</si>
  <si>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</si>
  <si>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</si>
  <si>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</si>
  <si>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</si>
  <si>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</si>
  <si>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</si>
  <si>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</si>
  <si>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</si>
  <si>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</si>
  <si>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</si>
  <si>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</si>
  <si>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</si>
  <si>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</si>
  <si>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</si>
  <si>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</si>
  <si>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</si>
  <si>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</si>
  <si>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</si>
  <si>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</si>
  <si>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</si>
  <si>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</si>
  <si>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</si>
  <si>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</si>
  <si>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</si>
  <si>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</si>
  <si>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</si>
  <si>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</si>
  <si>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</si>
  <si>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</si>
  <si>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</si>
  <si>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</si>
  <si>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</si>
  <si>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</si>
  <si>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</si>
  <si>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</si>
  <si>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</si>
  <si>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</si>
  <si>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</si>
  <si>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</si>
  <si>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</si>
  <si>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</si>
  <si>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</si>
  <si>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</si>
  <si>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</si>
  <si>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</si>
  <si>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</si>
  <si>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</si>
  <si>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</si>
  <si>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</si>
  <si>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</si>
  <si>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</si>
  <si>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</si>
  <si>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</si>
  <si>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</si>
  <si>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</si>
  <si>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</si>
  <si>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</si>
  <si>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</si>
  <si>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</si>
  <si>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</si>
  <si>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</si>
  <si>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</si>
  <si>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</si>
  <si>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</si>
  <si>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</si>
  <si>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</si>
  <si>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</si>
  <si>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</si>
  <si>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</si>
  <si>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</si>
  <si>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</si>
  <si>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</si>
  <si>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</si>
  <si>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</si>
  <si>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</si>
  <si>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</si>
  <si>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</si>
  <si>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</si>
  <si>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</si>
  <si>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</si>
  <si>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</si>
  <si>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</si>
  <si>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</si>
  <si>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</si>
  <si>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</si>
  <si>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</si>
  <si>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</si>
  <si>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</si>
  <si>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</si>
  <si>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</si>
  <si>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</si>
  <si>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</si>
  <si>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</si>
  <si>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</si>
  <si>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</si>
  <si>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</si>
  <si>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</si>
  <si>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</si>
  <si>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</si>
  <si>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</si>
  <si>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</si>
  <si>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</si>
  <si>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</si>
  <si>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</si>
  <si>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</si>
  <si>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</si>
  <si>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</si>
  <si>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</si>
  <si>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</si>
  <si>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</si>
  <si>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</si>
  <si>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</si>
  <si>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</si>
  <si>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</si>
  <si>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</si>
  <si>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</si>
  <si>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</si>
  <si>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</si>
  <si>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</si>
  <si>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</si>
  <si>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</si>
  <si>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</si>
  <si>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</si>
  <si>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</si>
  <si>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</si>
  <si>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</si>
  <si>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</si>
  <si>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</si>
  <si>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</si>
  <si>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</si>
  <si>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</si>
  <si>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</si>
  <si>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</si>
  <si>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</si>
  <si>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</si>
  <si>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</si>
  <si>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</si>
  <si>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</si>
  <si>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</si>
  <si>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</si>
  <si>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</si>
  <si>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</si>
  <si>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</si>
  <si>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</si>
  <si>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</si>
  <si>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</si>
  <si>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</si>
  <si>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</si>
  <si>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</si>
  <si>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</si>
  <si>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</si>
  <si>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</si>
  <si>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</si>
  <si>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</si>
  <si>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</si>
  <si>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</si>
  <si>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</si>
  <si>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</si>
  <si>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</si>
  <si>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</si>
  <si>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</si>
  <si>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</si>
  <si>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</si>
  <si>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</si>
  <si>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</si>
  <si>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</si>
  <si>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</si>
  <si>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</si>
  <si>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</si>
  <si>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</si>
  <si>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</si>
  <si>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</si>
  <si>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</si>
  <si>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</si>
  <si>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</si>
  <si>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</si>
  <si>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</si>
  <si>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</si>
  <si>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</si>
  <si>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</si>
  <si>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</si>
  <si>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</si>
  <si>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</si>
  <si>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</si>
  <si>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</si>
  <si>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</si>
  <si>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</si>
  <si>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</si>
  <si>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</si>
  <si>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</si>
  <si>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</si>
  <si>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</si>
  <si>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</si>
  <si>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</si>
  <si>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</si>
  <si>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</si>
  <si>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</si>
  <si>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</si>
  <si>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</si>
  <si>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</si>
  <si>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</si>
  <si>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</si>
  <si>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</si>
  <si>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</si>
  <si>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</si>
  <si>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</si>
  <si>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</si>
  <si>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</si>
  <si>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</si>
  <si>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</si>
  <si>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</si>
  <si>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</si>
  <si>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</si>
  <si>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</si>
  <si>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</si>
  <si>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</si>
  <si>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</si>
  <si>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</si>
  <si>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</si>
  <si>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</si>
  <si>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</si>
  <si>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</si>
  <si>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</si>
  <si>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</si>
  <si>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</si>
  <si>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</si>
  <si>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</si>
  <si>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</si>
  <si>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</si>
  <si>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</si>
  <si>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</si>
  <si>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</si>
  <si>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</si>
  <si>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</si>
  <si>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</si>
  <si>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</si>
  <si>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</si>
  <si>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</si>
  <si>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</si>
  <si>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</si>
  <si>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</si>
  <si>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</si>
  <si>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</si>
  <si>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</si>
  <si>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</si>
  <si>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</si>
  <si>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</si>
  <si>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</si>
  <si>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</si>
  <si>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</si>
  <si>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</si>
  <si>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</si>
  <si>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</si>
  <si>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</si>
  <si>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</si>
  <si>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</si>
  <si>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</si>
  <si>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</si>
  <si>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</si>
  <si>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</si>
  <si>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</si>
  <si>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</si>
  <si>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</si>
  <si>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</si>
  <si>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</si>
  <si>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</si>
  <si>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</si>
  <si>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</si>
  <si>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</si>
  <si>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</si>
  <si>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</si>
  <si>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</si>
  <si>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</si>
  <si>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</si>
  <si>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</si>
  <si>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</si>
  <si>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</si>
  <si>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</si>
  <si>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</si>
  <si>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</si>
  <si>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</si>
  <si>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</si>
  <si>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</si>
  <si>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</si>
  <si>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</si>
  <si>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</si>
  <si>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</si>
  <si>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</si>
  <si>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</si>
  <si>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</si>
  <si>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</si>
  <si>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</si>
  <si>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</si>
  <si>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</si>
  <si>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</si>
  <si>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</si>
  <si>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</si>
  <si>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</si>
  <si>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</si>
  <si>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</si>
  <si>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</si>
  <si>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</si>
  <si>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</si>
  <si>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</si>
  <si>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</si>
  <si>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</si>
  <si>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</si>
  <si>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</si>
  <si>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</si>
  <si>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</si>
  <si>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</si>
  <si>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</si>
  <si>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</si>
  <si>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</si>
  <si>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</si>
  <si>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</si>
  <si>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</si>
  <si>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</si>
  <si>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</si>
  <si>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</si>
  <si>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</si>
  <si>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</si>
  <si>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</si>
  <si>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</si>
  <si>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</si>
  <si>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</si>
  <si>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</si>
  <si>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</si>
  <si>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</si>
  <si>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</si>
  <si>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</si>
  <si>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</si>
  <si>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</si>
  <si>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</si>
  <si>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</si>
  <si>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</si>
  <si>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</si>
  <si>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</si>
  <si>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</si>
  <si>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</si>
  <si>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</si>
  <si>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</si>
  <si>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</si>
  <si>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</si>
  <si>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</si>
  <si>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</si>
  <si>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</si>
  <si>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</si>
  <si>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</si>
  <si>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</si>
  <si>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</si>
  <si>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</si>
  <si>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</si>
  <si>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</si>
  <si>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</si>
  <si>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</si>
  <si>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</si>
  <si>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</si>
  <si>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</si>
  <si>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</si>
  <si>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</si>
  <si>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</si>
  <si>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</si>
  <si>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</si>
  <si>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</si>
  <si>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</si>
  <si>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</si>
  <si>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</si>
  <si>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</si>
  <si>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</si>
  <si>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</si>
  <si>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</si>
  <si>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</si>
  <si>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</si>
  <si>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</si>
  <si>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</si>
  <si>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</si>
  <si>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</si>
  <si>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</si>
  <si>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</si>
  <si>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</si>
  <si>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</si>
  <si>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</si>
  <si>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</si>
  <si>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</si>
  <si>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</si>
  <si>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</si>
  <si>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</si>
  <si>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</si>
  <si>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</si>
  <si>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</si>
  <si>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</si>
  <si>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</si>
  <si>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</si>
  <si>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</si>
  <si>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</si>
  <si>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</si>
  <si>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</si>
  <si>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</si>
  <si>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</si>
  <si>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</si>
  <si>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</si>
  <si>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</si>
  <si>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</si>
  <si>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</si>
  <si>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</si>
  <si>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</si>
  <si>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</si>
  <si>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</si>
  <si>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</si>
  <si>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</si>
  <si>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</si>
  <si>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</si>
  <si>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</si>
  <si>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</si>
  <si>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</si>
  <si>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</si>
  <si>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</si>
  <si>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</si>
  <si>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</si>
  <si>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</si>
  <si>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</si>
  <si>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</si>
  <si>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</si>
  <si>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</si>
  <si>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</si>
  <si>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</si>
  <si>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</si>
  <si>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</si>
  <si>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</si>
  <si>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</si>
  <si>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</si>
  <si>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</si>
  <si>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</si>
  <si>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</si>
  <si>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</si>
  <si>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</si>
  <si>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</si>
  <si>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</si>
  <si>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</si>
  <si>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</si>
  <si>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</si>
  <si>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</si>
  <si>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</si>
  <si>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</si>
  <si>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</si>
  <si>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</si>
  <si>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</si>
  <si>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</si>
  <si>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</si>
  <si>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</si>
  <si>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</si>
  <si>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</si>
  <si>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</si>
  <si>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</si>
  <si>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</si>
  <si>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</si>
  <si>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</si>
  <si>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</si>
  <si>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</si>
  <si>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</si>
  <si>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</si>
  <si>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</si>
  <si>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</si>
  <si>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</si>
  <si>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</si>
  <si>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</si>
  <si>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</si>
  <si>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</si>
  <si>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</si>
  <si>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</si>
  <si>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</si>
  <si>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</si>
  <si>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</si>
  <si>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</si>
  <si>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</si>
  <si>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</si>
  <si>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</si>
  <si>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</si>
  <si>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</si>
  <si>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</si>
  <si>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</si>
  <si>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</si>
  <si>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</si>
  <si>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</si>
  <si>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</si>
  <si>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</si>
  <si>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</si>
  <si>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</si>
  <si>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</si>
  <si>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</si>
  <si>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</si>
  <si>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</si>
  <si>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</si>
  <si>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</si>
  <si>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</si>
  <si>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</si>
  <si>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</si>
  <si>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</si>
  <si>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</si>
  <si>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</si>
  <si>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</si>
  <si>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</si>
  <si>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</si>
  <si>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</si>
  <si>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</si>
  <si>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</si>
  <si>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</si>
  <si>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</si>
  <si>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</si>
  <si>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</si>
  <si>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</si>
  <si>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</si>
  <si>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</si>
  <si>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</si>
  <si>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</si>
  <si>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</si>
  <si>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</si>
  <si>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</si>
  <si>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</si>
  <si>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</si>
  <si>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</si>
  <si>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</si>
  <si>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</si>
  <si>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</si>
  <si>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</si>
  <si>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</si>
  <si>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</si>
  <si>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</si>
  <si>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</si>
  <si>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</si>
  <si>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</si>
  <si>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</si>
  <si>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</si>
  <si>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</si>
  <si>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</si>
  <si>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</si>
  <si>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</si>
  <si>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</si>
  <si>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</si>
  <si>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</si>
  <si>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</si>
  <si>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</si>
  <si>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</si>
  <si>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</si>
  <si>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</si>
  <si>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</si>
  <si>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</si>
  <si>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</si>
  <si>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</si>
  <si>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</si>
  <si>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</si>
  <si>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</si>
  <si>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</si>
  <si>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</si>
  <si>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</si>
  <si>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</si>
  <si>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</si>
  <si>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</si>
  <si>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</si>
  <si>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</si>
  <si>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</si>
  <si>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</si>
  <si>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</si>
  <si>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</si>
  <si>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</si>
  <si>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</si>
  <si>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</si>
  <si>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</si>
  <si>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</si>
  <si>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</si>
  <si>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</si>
  <si>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</si>
  <si>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</si>
  <si>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</si>
  <si>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</si>
  <si>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</si>
  <si>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</si>
  <si>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</si>
  <si>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</si>
  <si>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</si>
  <si>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</si>
  <si>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</si>
  <si>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</si>
  <si>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</si>
  <si>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</si>
  <si>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</si>
  <si>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</si>
  <si>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</si>
  <si>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</si>
  <si>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</si>
  <si>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</si>
  <si>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</si>
  <si>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</si>
  <si>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</si>
  <si>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</si>
  <si>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</si>
  <si>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</si>
  <si>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</si>
  <si>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</si>
  <si>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</si>
  <si>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</si>
  <si>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</si>
  <si>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</si>
  <si>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</si>
  <si>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</si>
  <si>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</si>
  <si>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</si>
  <si>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</si>
  <si>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</si>
  <si>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</si>
  <si>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</si>
  <si>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</si>
  <si>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</si>
  <si>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</si>
  <si>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</si>
  <si>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</si>
  <si>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</si>
  <si>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</si>
  <si>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</si>
  <si>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</si>
  <si>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</si>
  <si>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</si>
  <si>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</si>
  <si>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</si>
  <si>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</si>
  <si>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</si>
  <si>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</si>
  <si>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</si>
  <si>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</si>
  <si>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</si>
  <si>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</si>
  <si>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</si>
  <si>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</si>
  <si>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</si>
  <si>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</si>
  <si>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</si>
  <si>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</si>
  <si>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</si>
  <si>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</si>
  <si>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</si>
  <si>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</si>
  <si>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</si>
  <si>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</si>
  <si>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</si>
  <si>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</si>
  <si>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</si>
  <si>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</si>
  <si>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</si>
  <si>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</si>
  <si>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</si>
  <si>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</si>
  <si>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</si>
  <si>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</si>
  <si>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</si>
  <si>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</si>
  <si>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</si>
  <si>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</si>
  <si>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</si>
  <si>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</si>
  <si>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</si>
  <si>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</si>
  <si>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</si>
  <si>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</si>
  <si>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</si>
  <si>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</si>
  <si>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</si>
  <si>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</si>
  <si>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</si>
  <si>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</si>
  <si>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</si>
  <si>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</si>
  <si>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</si>
  <si>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</si>
  <si>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</si>
  <si>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</si>
  <si>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</si>
  <si>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</si>
  <si>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</si>
  <si>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</si>
  <si>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</si>
  <si>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</si>
  <si>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</si>
  <si>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</si>
  <si>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</si>
  <si>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</si>
  <si>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</si>
  <si>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</si>
  <si>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</si>
  <si>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</si>
  <si>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</si>
  <si>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</si>
  <si>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</si>
  <si>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</si>
  <si>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</si>
  <si>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</si>
  <si>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</si>
  <si>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</si>
  <si>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</si>
  <si>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</si>
  <si>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</si>
  <si>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</si>
  <si>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</si>
  <si>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</si>
  <si>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</si>
  <si>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</si>
  <si>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</si>
  <si>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</si>
  <si>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</si>
  <si>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</si>
  <si>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</si>
  <si>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</si>
  <si>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</si>
  <si>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</si>
  <si>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</si>
  <si>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</si>
  <si>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</si>
  <si>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</si>
  <si>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</si>
  <si>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</si>
  <si>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</si>
  <si>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</si>
  <si>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</si>
  <si>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</si>
  <si>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</si>
  <si>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</si>
  <si>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</si>
  <si>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</si>
  <si>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</si>
  <si>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</si>
  <si>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</si>
  <si>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</si>
  <si>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</si>
  <si>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</si>
  <si>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</si>
  <si>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</si>
  <si>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</si>
  <si>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</si>
  <si>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</si>
  <si>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</si>
  <si>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</si>
  <si>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</si>
  <si>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</si>
  <si>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</si>
  <si>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</si>
  <si>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</si>
  <si>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</si>
  <si>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</si>
  <si>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</si>
  <si>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</si>
  <si>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</si>
  <si>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</si>
  <si>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</si>
  <si>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</si>
  <si>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</si>
  <si>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</si>
  <si>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</si>
  <si>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</si>
  <si>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</si>
  <si>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</si>
  <si>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</si>
  <si>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</si>
  <si>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</si>
  <si>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</si>
  <si>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</si>
  <si>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</si>
  <si>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</si>
  <si>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</si>
  <si>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</si>
  <si>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</si>
  <si>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</si>
  <si>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</si>
  <si>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</si>
  <si>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</si>
  <si>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</si>
  <si>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</si>
  <si>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</si>
  <si>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</si>
  <si>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</si>
  <si>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</si>
  <si>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</si>
  <si>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</si>
  <si>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</si>
  <si>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</si>
  <si>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</si>
  <si>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</si>
  <si>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</si>
  <si>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</si>
  <si>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</si>
  <si>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</si>
  <si>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</si>
  <si>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</si>
  <si>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</si>
  <si>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</si>
  <si>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</si>
  <si>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</si>
  <si>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</si>
  <si>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</si>
  <si>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</si>
  <si>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</si>
  <si>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</si>
  <si>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</si>
  <si>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</si>
  <si>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</si>
  <si>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</si>
  <si>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</si>
  <si>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</si>
  <si>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</si>
  <si>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</si>
  <si>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</si>
  <si>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</si>
  <si>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</si>
  <si>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</si>
  <si>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</si>
  <si>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</si>
  <si>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</si>
  <si>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</si>
  <si>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</si>
  <si>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</si>
  <si>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</si>
  <si>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</si>
  <si>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</si>
  <si>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</si>
  <si>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</si>
  <si>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</si>
  <si>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</si>
  <si>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</si>
  <si>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</si>
  <si>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</si>
  <si>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</si>
  <si>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</si>
  <si>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</si>
  <si>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</si>
  <si>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</si>
  <si>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</si>
  <si>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</si>
  <si>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</si>
  <si>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</si>
  <si>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</si>
  <si>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</si>
  <si>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</si>
  <si>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</si>
  <si>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</si>
  <si>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</si>
  <si>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</si>
  <si>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</si>
  <si>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</si>
  <si>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</si>
  <si>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</si>
  <si>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</si>
  <si>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</si>
  <si>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</si>
  <si>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</si>
  <si>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</si>
  <si>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</si>
  <si>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</si>
  <si>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</si>
  <si>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</si>
  <si>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</si>
  <si>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</si>
  <si>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</si>
  <si>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</si>
  <si>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</si>
  <si>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</si>
  <si>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</si>
  <si>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</si>
  <si>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</si>
  <si>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</si>
  <si>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</si>
  <si>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</si>
  <si>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</si>
  <si>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</si>
  <si>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</si>
  <si>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</si>
  <si>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</si>
  <si>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</si>
  <si>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</si>
  <si>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</si>
  <si>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</si>
  <si>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</si>
  <si>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</si>
  <si>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</si>
  <si>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</si>
  <si>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</si>
  <si>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</si>
  <si>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</si>
  <si>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</si>
  <si>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</si>
  <si>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</si>
  <si>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</si>
  <si>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</si>
  <si>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</si>
  <si>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</si>
  <si>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</si>
  <si>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</si>
  <si>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</si>
  <si>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</si>
  <si>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</si>
  <si>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</si>
  <si>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</si>
  <si>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</si>
  <si>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</si>
  <si>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</si>
  <si>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</si>
  <si>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</si>
  <si>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</si>
  <si>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</si>
  <si>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</si>
  <si>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</si>
  <si>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</si>
  <si>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</si>
  <si>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</si>
  <si>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</si>
  <si>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</si>
  <si>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</si>
  <si>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</si>
  <si>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</si>
  <si>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</si>
  <si>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</si>
  <si>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</si>
  <si>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</si>
  <si>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</si>
  <si>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</si>
  <si>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</si>
  <si>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</si>
  <si>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</si>
  <si>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</si>
  <si>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</si>
  <si>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</si>
  <si>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</si>
  <si>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</si>
  <si>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</si>
  <si>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</si>
  <si>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</si>
  <si>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</si>
  <si>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</si>
  <si>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</si>
  <si>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</si>
  <si>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</si>
  <si>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</si>
  <si>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</si>
  <si>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</si>
  <si>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</si>
  <si>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</si>
  <si>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</si>
  <si>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</si>
  <si>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</si>
  <si>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</si>
  <si>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</si>
  <si>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</si>
  <si>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</si>
  <si>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</si>
  <si>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</si>
  <si>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</si>
  <si>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</si>
  <si>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</si>
  <si>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</si>
  <si>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</si>
  <si>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</si>
  <si>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</si>
  <si>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</si>
  <si>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</si>
  <si>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</si>
  <si>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</si>
  <si>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</si>
  <si>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</si>
  <si>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</si>
  <si>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</si>
  <si>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</si>
  <si>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</si>
  <si>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</si>
  <si>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</si>
  <si>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</si>
  <si>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</si>
  <si>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</si>
  <si>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</si>
  <si>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</si>
  <si>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</si>
  <si>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</si>
  <si>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</si>
  <si>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</si>
  <si>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</si>
  <si>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</si>
  <si>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</si>
  <si>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</si>
  <si>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</si>
  <si>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</si>
  <si>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</si>
  <si>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</si>
  <si>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</si>
  <si>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</si>
  <si>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</si>
  <si>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</si>
  <si>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</si>
  <si>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</si>
  <si>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</si>
  <si>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</si>
  <si>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</si>
  <si>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</si>
  <si>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</si>
  <si>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</si>
  <si>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</si>
  <si>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</si>
  <si>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</si>
  <si>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</si>
  <si>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</si>
  <si>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</si>
  <si>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</si>
  <si>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</si>
  <si>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</si>
  <si>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</si>
  <si>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</si>
  <si>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</si>
  <si>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</si>
  <si>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</si>
  <si>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</si>
  <si>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</si>
  <si>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</si>
  <si>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</si>
  <si>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</si>
  <si>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</si>
  <si>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</si>
  <si>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</si>
  <si>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</si>
  <si>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</si>
  <si>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</si>
  <si>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</si>
  <si>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</si>
  <si>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</si>
  <si>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</si>
  <si>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</si>
  <si>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</si>
  <si>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</si>
  <si>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</si>
  <si>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</si>
  <si>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</si>
  <si>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</si>
  <si>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</si>
  <si>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</si>
  <si>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</si>
  <si>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</si>
  <si>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</si>
  <si>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</si>
  <si>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</si>
  <si>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</si>
  <si>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</si>
  <si>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</si>
  <si>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</si>
  <si>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</si>
  <si>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</si>
  <si>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</si>
  <si>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</si>
  <si>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</si>
  <si>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</si>
  <si>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</si>
  <si>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</si>
  <si>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</si>
  <si>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</si>
  <si>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</si>
  <si>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</si>
  <si>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</si>
  <si>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</si>
  <si>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</si>
  <si>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</si>
  <si>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</si>
  <si>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</si>
  <si>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</si>
  <si>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</si>
  <si>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</si>
  <si>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</si>
  <si>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</si>
  <si>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</si>
  <si>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</si>
  <si>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</si>
  <si>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</si>
  <si>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</si>
  <si>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</si>
  <si>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</si>
  <si>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</si>
  <si>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</si>
  <si>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</si>
  <si>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</si>
  <si>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</si>
  <si>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</si>
  <si>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</si>
  <si>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</si>
  <si>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</si>
  <si>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</si>
  <si>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</si>
  <si>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</si>
  <si>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</si>
  <si>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</si>
  <si>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</si>
  <si>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</si>
  <si>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</si>
  <si>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</si>
  <si>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</si>
  <si>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</si>
  <si>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</si>
  <si>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</si>
  <si>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</si>
  <si>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</si>
  <si>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</si>
  <si>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</si>
  <si>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</si>
  <si>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</si>
  <si>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</si>
  <si>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</si>
  <si>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</si>
  <si>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</si>
  <si>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</si>
  <si>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</si>
  <si>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</si>
  <si>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</si>
  <si>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</si>
  <si>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</si>
  <si>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</si>
  <si>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</si>
  <si>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</si>
  <si>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</si>
  <si>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</si>
  <si>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</si>
  <si>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</si>
  <si>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</si>
  <si>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</si>
  <si>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</si>
  <si>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</si>
  <si>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</si>
  <si>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</si>
  <si>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</si>
  <si>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</si>
  <si>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</si>
  <si>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</si>
  <si>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</si>
  <si>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</si>
  <si>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</si>
  <si>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</si>
  <si>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</si>
  <si>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</si>
  <si>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</si>
  <si>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</si>
  <si>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</si>
  <si>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</si>
  <si>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</si>
  <si>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</si>
  <si>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</si>
  <si>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</si>
  <si>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</si>
  <si>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</si>
  <si>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</si>
  <si>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</si>
  <si>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</si>
  <si>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</si>
  <si>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</si>
  <si>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</si>
  <si>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</si>
  <si>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</si>
  <si>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</si>
  <si>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</si>
  <si>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</si>
  <si>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</si>
  <si>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</si>
  <si>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</si>
  <si>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</si>
  <si>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</si>
  <si>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</si>
  <si>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</si>
  <si>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</si>
  <si>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</si>
  <si>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</si>
  <si>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</si>
  <si>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</si>
  <si>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</si>
  <si>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</si>
  <si>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</si>
  <si>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</si>
  <si>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</si>
  <si>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</si>
  <si>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</si>
  <si>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</si>
  <si>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</si>
  <si>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</si>
  <si>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</si>
  <si>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</si>
  <si>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</si>
  <si>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</si>
  <si>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</si>
  <si>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</si>
  <si>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</si>
  <si>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</si>
  <si>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</si>
  <si>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</si>
  <si>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</si>
  <si>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</si>
  <si>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</si>
  <si>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</si>
  <si>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</si>
  <si>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</si>
  <si>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</si>
  <si>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</si>
  <si>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</si>
  <si>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</si>
  <si>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</si>
  <si>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</si>
  <si>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</si>
  <si>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</si>
  <si>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</si>
  <si>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</si>
  <si>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</si>
  <si>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</si>
  <si>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</si>
  <si>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</si>
  <si>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</si>
  <si>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</si>
  <si>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</si>
  <si>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</si>
  <si>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</si>
  <si>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</si>
  <si>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</si>
  <si>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</si>
  <si>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</si>
  <si>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</si>
  <si>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</si>
  <si>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</si>
  <si>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</si>
  <si>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</si>
  <si>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</si>
  <si>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</si>
  <si>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</si>
  <si>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</si>
  <si>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</si>
  <si>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</si>
  <si>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</si>
  <si>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</si>
  <si>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</si>
  <si>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</si>
  <si>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</si>
  <si>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</si>
  <si>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</si>
  <si>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</si>
  <si>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</si>
  <si>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</si>
  <si>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</si>
  <si>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</si>
  <si>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</si>
  <si>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</si>
  <si>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</si>
  <si>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</si>
  <si>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</si>
  <si>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</si>
  <si>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</si>
  <si>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</si>
  <si>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</si>
  <si>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</si>
  <si>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</si>
  <si>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</si>
  <si>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</si>
  <si>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</si>
  <si>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</si>
  <si>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</si>
  <si>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</si>
  <si>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</si>
  <si>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</si>
  <si>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</si>
  <si>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</si>
  <si>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</si>
  <si>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</si>
  <si>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</si>
  <si>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</si>
  <si>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</si>
  <si>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</si>
  <si>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</si>
  <si>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</si>
  <si>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</si>
  <si>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</si>
  <si>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</si>
  <si>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</si>
  <si>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</si>
  <si>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</si>
  <si>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</si>
  <si>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</si>
  <si>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</si>
  <si>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</si>
  <si>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</si>
  <si>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</si>
  <si>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</si>
  <si>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</si>
  <si>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</si>
  <si>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</si>
  <si>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</si>
  <si>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</si>
  <si>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</si>
  <si>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</si>
  <si>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</si>
  <si>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</si>
  <si>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</si>
  <si>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</si>
  <si>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</si>
  <si>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</si>
  <si>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</si>
  <si>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</si>
  <si>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</si>
  <si>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</si>
  <si>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</si>
  <si>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</si>
  <si>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</si>
  <si>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</si>
  <si>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</si>
  <si>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</si>
  <si>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</si>
  <si>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</si>
  <si>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</si>
  <si>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</si>
  <si>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</si>
  <si>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</si>
  <si>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</si>
  <si>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</si>
  <si>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</si>
  <si>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</si>
  <si>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</si>
  <si>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</si>
  <si>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</si>
  <si>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</si>
  <si>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</si>
  <si>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</si>
  <si>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</si>
  <si>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</si>
  <si>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</si>
  <si>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</si>
  <si>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</si>
  <si>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</si>
  <si>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</si>
  <si>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</si>
  <si>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</si>
  <si>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</si>
  <si>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</si>
  <si>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</si>
  <si>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</si>
  <si>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</si>
  <si>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</si>
  <si>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</si>
  <si>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</si>
  <si>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</si>
  <si>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</si>
  <si>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</si>
  <si>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</si>
  <si>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</si>
  <si>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</si>
  <si>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</si>
  <si>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</si>
  <si>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</si>
  <si>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</si>
  <si>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</si>
  <si>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</si>
  <si>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</si>
  <si>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</si>
  <si>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</si>
  <si>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</si>
  <si>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</si>
  <si>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</si>
  <si>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</si>
  <si>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</si>
  <si>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</si>
  <si>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</si>
  <si>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</si>
  <si>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</si>
  <si>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</si>
  <si>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</si>
  <si>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</si>
  <si>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</si>
  <si>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</si>
  <si>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</si>
  <si>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</si>
  <si>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</si>
  <si>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</si>
  <si>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</si>
  <si>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</si>
  <si>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</si>
  <si>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</si>
  <si>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</si>
  <si>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</si>
  <si>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</si>
  <si>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</si>
  <si>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</si>
  <si>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</si>
  <si>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</si>
  <si>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</si>
  <si>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</si>
  <si>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</si>
  <si>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</si>
  <si>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</si>
  <si>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</si>
  <si>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</si>
  <si>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</si>
  <si>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</si>
  <si>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</si>
  <si>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</si>
  <si>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</si>
  <si>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</si>
  <si>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</si>
  <si>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</si>
  <si>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</si>
  <si>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</si>
  <si>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</si>
  <si>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</si>
  <si>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</si>
  <si>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</si>
  <si>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</si>
  <si>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</si>
  <si>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</si>
  <si>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</si>
  <si>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</si>
  <si>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</si>
  <si>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</si>
  <si>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</si>
  <si>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</si>
  <si>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</si>
  <si>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</si>
  <si>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</si>
  <si>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</si>
  <si>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</si>
  <si>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</si>
  <si>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</si>
  <si>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</si>
  <si>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</si>
  <si>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</si>
  <si>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</si>
  <si>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</si>
  <si>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</si>
  <si>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</si>
  <si>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</si>
  <si>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</si>
  <si>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</si>
  <si>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</si>
  <si>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</si>
  <si>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</si>
  <si>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</si>
  <si>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</si>
  <si>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</si>
  <si>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</si>
  <si>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</si>
  <si>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</si>
  <si>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</si>
  <si>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</si>
  <si>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</si>
  <si>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</si>
  <si>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</si>
  <si>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</si>
  <si>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</si>
  <si>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</si>
  <si>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</si>
  <si>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</si>
  <si>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</si>
  <si>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</si>
  <si>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</si>
  <si>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</si>
  <si>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</si>
  <si>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</si>
  <si>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</si>
  <si>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</si>
  <si>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</si>
  <si>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</si>
  <si>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</si>
  <si>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</si>
  <si>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</si>
  <si>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</si>
  <si>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</si>
  <si>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</si>
  <si>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</si>
  <si>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</si>
  <si>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</si>
  <si>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</si>
  <si>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</si>
  <si>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</si>
  <si>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</si>
  <si>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</si>
  <si>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</si>
  <si>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</si>
  <si>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</si>
  <si>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</si>
  <si>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</si>
  <si>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</si>
  <si>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</si>
  <si>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</si>
  <si>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</si>
  <si>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</si>
  <si>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</si>
  <si>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</si>
  <si>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</si>
  <si>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</si>
  <si>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</si>
  <si>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</si>
  <si>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</si>
  <si>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</si>
  <si>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</si>
  <si>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</si>
  <si>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</si>
  <si>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</si>
  <si>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</si>
  <si>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</si>
  <si>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</si>
  <si>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</si>
  <si>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</si>
  <si>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</si>
  <si>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</si>
  <si>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</si>
  <si>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</si>
  <si>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</si>
  <si>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</si>
  <si>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</si>
  <si>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</si>
  <si>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</si>
  <si>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</si>
  <si>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</si>
  <si>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</si>
  <si>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</si>
  <si>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</si>
  <si>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</si>
  <si>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</si>
  <si>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</si>
  <si>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</si>
  <si>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</si>
  <si>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</si>
  <si>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</si>
  <si>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</si>
  <si>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</si>
  <si>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</si>
  <si>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</si>
  <si>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</si>
  <si>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</si>
  <si>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</si>
  <si>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</si>
  <si>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</si>
  <si>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</si>
  <si>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</si>
  <si>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</si>
  <si>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</si>
  <si>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</si>
  <si>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</si>
  <si>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</si>
  <si>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</si>
  <si>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</si>
  <si>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</si>
  <si>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</si>
  <si>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</si>
  <si>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</si>
  <si>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</si>
  <si>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</si>
  <si>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</si>
  <si>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</si>
  <si>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</si>
  <si>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</si>
  <si>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</si>
  <si>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</si>
  <si>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</si>
  <si>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</si>
  <si>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</si>
  <si>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</si>
  <si>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</si>
  <si>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</si>
  <si>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</si>
  <si>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</si>
  <si>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</si>
  <si>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</si>
  <si>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</si>
  <si>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</si>
  <si>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</si>
  <si>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</si>
  <si>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</si>
  <si>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</si>
  <si>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</si>
  <si>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</si>
  <si>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</si>
  <si>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</si>
  <si>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</si>
  <si>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</si>
  <si>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</si>
  <si>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</si>
  <si>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</si>
  <si>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</si>
  <si>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</si>
  <si>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</si>
  <si>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</si>
  <si>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</si>
  <si>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</si>
  <si>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</si>
  <si>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</si>
  <si>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</si>
  <si>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</si>
  <si>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</si>
  <si>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</si>
  <si>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</si>
  <si>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</si>
  <si>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</si>
  <si>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</si>
  <si>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</si>
  <si>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</si>
  <si>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</si>
  <si>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</si>
  <si>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</si>
  <si>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</si>
  <si>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</si>
  <si>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</si>
  <si>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</si>
  <si>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</si>
  <si>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</si>
  <si>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</si>
  <si>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</si>
  <si>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</si>
  <si>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</si>
  <si>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</si>
  <si>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</si>
  <si>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</si>
  <si>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</si>
  <si>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</si>
  <si>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</si>
  <si>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</si>
  <si>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</si>
  <si>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</si>
  <si>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</si>
  <si>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</si>
  <si>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</si>
  <si>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</si>
  <si>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</si>
  <si>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</si>
  <si>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</si>
  <si>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</si>
  <si>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</si>
  <si>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</si>
  <si>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</si>
  <si>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</si>
  <si>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</si>
  <si>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</si>
  <si>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</si>
  <si>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</si>
  <si>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</si>
  <si>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</si>
  <si>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</si>
  <si>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</si>
  <si>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</si>
  <si>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</si>
  <si>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</si>
  <si>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</si>
  <si>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</si>
  <si>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</si>
  <si>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</si>
  <si>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</si>
  <si>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</si>
  <si>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</si>
  <si>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</si>
  <si>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</si>
  <si>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</si>
  <si>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</si>
  <si>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</si>
  <si>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</si>
  <si>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</si>
  <si>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</si>
  <si>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</si>
  <si>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</si>
  <si>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</si>
  <si>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</si>
  <si>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</si>
  <si>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</si>
  <si>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</si>
  <si>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</si>
  <si>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</si>
  <si>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</si>
  <si>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</si>
  <si>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</si>
  <si>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</si>
  <si>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</si>
  <si>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</si>
  <si>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</si>
  <si>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</si>
  <si>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</si>
  <si>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</si>
  <si>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</si>
  <si>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</si>
  <si>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</si>
  <si>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</si>
  <si>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</si>
  <si>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</si>
  <si>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</si>
  <si>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</si>
  <si>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</si>
  <si>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</si>
  <si>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</si>
  <si>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</si>
  <si>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</si>
  <si>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</si>
  <si>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</si>
  <si>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</si>
  <si>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</si>
  <si>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</si>
  <si>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</si>
  <si>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</si>
  <si>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</si>
  <si>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</si>
  <si>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</si>
  <si>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</si>
  <si>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</si>
  <si>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</si>
  <si>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</si>
  <si>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</si>
  <si>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</si>
  <si>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</si>
  <si>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</si>
  <si>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</si>
  <si>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</si>
  <si>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</si>
  <si>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</si>
  <si>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</si>
  <si>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</si>
  <si>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</si>
  <si>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</si>
  <si>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</si>
  <si>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</si>
  <si>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</si>
  <si>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</si>
  <si>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</si>
  <si>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</si>
  <si>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</si>
  <si>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</si>
  <si>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</si>
  <si>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</si>
  <si>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</si>
  <si>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</si>
  <si>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</si>
  <si>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</si>
  <si>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</si>
  <si>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</si>
  <si>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</si>
  <si>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</si>
  <si>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</si>
  <si>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</si>
  <si>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</si>
  <si>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</si>
  <si>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</si>
  <si>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</si>
  <si>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</si>
  <si>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</si>
  <si>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</si>
  <si>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</si>
  <si>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</si>
  <si>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</si>
  <si>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</si>
  <si>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</si>
  <si>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</si>
  <si>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</si>
  <si>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</si>
  <si>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</si>
  <si>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</si>
  <si>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</si>
  <si>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</si>
  <si>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</si>
  <si>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</si>
  <si>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</si>
  <si>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</si>
  <si>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</si>
  <si>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</si>
  <si>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</si>
  <si>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</si>
  <si>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</si>
  <si>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</si>
  <si>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</si>
  <si>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</si>
  <si>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</si>
  <si>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</si>
  <si>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</si>
  <si>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</si>
  <si>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</si>
  <si>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</si>
  <si>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</si>
  <si>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</si>
  <si>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</si>
  <si>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</si>
  <si>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</si>
  <si>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</si>
  <si>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</si>
  <si>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</si>
  <si>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</si>
  <si>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</si>
  <si>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</si>
  <si>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</si>
  <si>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</si>
  <si>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</si>
  <si>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</si>
  <si>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</si>
  <si>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</si>
  <si>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</si>
  <si>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</si>
  <si>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</si>
  <si>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</si>
  <si>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</si>
  <si>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</si>
  <si>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</si>
  <si>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</si>
  <si>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</si>
  <si>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</si>
  <si>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</si>
  <si>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</si>
  <si>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</si>
  <si>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</si>
  <si>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</si>
  <si>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</si>
  <si>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</si>
  <si>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</si>
  <si>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</si>
  <si>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</si>
  <si>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</si>
  <si>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</si>
  <si>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</si>
  <si>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</si>
  <si>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</si>
  <si>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</si>
  <si>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</si>
  <si>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</si>
  <si>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</si>
  <si>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</si>
  <si>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</si>
  <si>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</si>
  <si>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</si>
  <si>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</si>
  <si>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</si>
  <si>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</si>
  <si>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</si>
  <si>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</si>
  <si>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</si>
  <si>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</si>
  <si>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</si>
  <si>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</si>
  <si>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</si>
  <si>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</si>
  <si>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</si>
  <si>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</si>
  <si>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</si>
  <si>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</si>
  <si>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</si>
  <si>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</si>
  <si>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</si>
  <si>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</si>
  <si>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</si>
  <si>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</si>
  <si>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</si>
  <si>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</si>
  <si>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</si>
  <si>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</si>
  <si>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</si>
  <si>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</si>
  <si>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</si>
  <si>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</si>
  <si>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</si>
  <si>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</si>
  <si>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</si>
  <si>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</si>
  <si>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</si>
  <si>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</si>
  <si>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</si>
  <si>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</si>
  <si>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</si>
  <si>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</si>
  <si>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</si>
  <si>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</si>
  <si>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</si>
  <si>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</si>
  <si>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</si>
  <si>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</si>
  <si>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</si>
  <si>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</si>
  <si>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</si>
  <si>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</si>
  <si>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</si>
  <si>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</si>
  <si>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</si>
  <si>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</si>
  <si>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</si>
  <si>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</si>
  <si>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</si>
  <si>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</si>
  <si>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</si>
  <si>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</si>
  <si>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</si>
  <si>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</si>
  <si>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</si>
  <si>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</si>
  <si>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</si>
  <si>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</si>
  <si>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</si>
  <si>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</si>
  <si>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</si>
  <si>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</si>
  <si>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</si>
  <si>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</si>
  <si>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</si>
  <si>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</si>
  <si>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</si>
  <si>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</si>
  <si>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</si>
  <si>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</si>
  <si>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</si>
  <si>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</si>
  <si>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</si>
  <si>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</si>
  <si>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</si>
  <si>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</si>
  <si>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</si>
  <si>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</si>
  <si>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</si>
  <si>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</si>
  <si>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</si>
  <si>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</si>
  <si>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</si>
  <si>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</si>
  <si>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</si>
  <si>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</si>
  <si>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</si>
  <si>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</si>
  <si>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</si>
  <si>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</si>
  <si>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</si>
  <si>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</si>
  <si>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</si>
  <si>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</si>
  <si>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</si>
  <si>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</si>
  <si>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</si>
  <si>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</si>
  <si>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</si>
  <si>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</si>
  <si>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</si>
  <si>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</si>
  <si>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</si>
  <si>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</si>
  <si>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</si>
  <si>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</si>
  <si>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</si>
  <si>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</si>
  <si>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</si>
  <si>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</si>
  <si>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</si>
  <si>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</si>
  <si>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</si>
  <si>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</si>
  <si>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</si>
  <si>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</si>
  <si>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</si>
  <si>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</si>
  <si>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</si>
  <si>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</si>
  <si>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</si>
  <si>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</si>
  <si>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</si>
  <si>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</si>
  <si>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</si>
  <si>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</si>
  <si>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</si>
  <si>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</si>
  <si>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</si>
  <si>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</si>
  <si>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</si>
  <si>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</si>
  <si>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</si>
  <si>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</si>
  <si>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</si>
  <si>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</si>
  <si>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</si>
  <si>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</si>
  <si>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</si>
  <si>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</si>
  <si>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</si>
  <si>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</si>
  <si>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</si>
  <si>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</si>
  <si>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</si>
  <si>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</si>
  <si>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</si>
  <si>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</si>
  <si>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</si>
  <si>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</si>
  <si>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</si>
  <si>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</si>
  <si>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</si>
  <si>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</si>
  <si>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</si>
  <si>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</si>
  <si>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</si>
  <si>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</si>
  <si>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</si>
  <si>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</si>
  <si>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</si>
  <si>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</si>
  <si>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</si>
  <si>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</si>
  <si>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</si>
  <si>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</si>
  <si>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</si>
  <si>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</si>
  <si>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</si>
  <si>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</si>
  <si>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</si>
  <si>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</si>
  <si>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</si>
  <si>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</si>
  <si>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</si>
  <si>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</si>
  <si>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</si>
  <si>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</si>
  <si>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</si>
  <si>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</si>
  <si>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</si>
  <si>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</si>
  <si>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</si>
  <si>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</si>
  <si>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</si>
  <si>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</si>
  <si>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</si>
  <si>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</si>
  <si>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</si>
  <si>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</si>
  <si>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</si>
  <si>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</si>
  <si>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</si>
  <si>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</si>
  <si>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</si>
  <si>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</si>
  <si>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</si>
  <si>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</si>
  <si>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</si>
  <si>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</si>
  <si>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</si>
  <si>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</si>
  <si>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</si>
  <si>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</si>
  <si>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</si>
  <si>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</si>
  <si>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</si>
  <si>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</si>
  <si>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</si>
  <si>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</si>
  <si>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</si>
  <si>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</si>
  <si>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</si>
  <si>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</si>
  <si>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</si>
  <si>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</si>
  <si>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</si>
  <si>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</si>
  <si>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</si>
  <si>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</si>
  <si>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</si>
  <si>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</si>
  <si>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</si>
  <si>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</si>
  <si>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</si>
  <si>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</si>
  <si>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</si>
  <si>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</si>
  <si>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</si>
  <si>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</si>
  <si>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</si>
  <si>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</si>
  <si>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</si>
  <si>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</si>
  <si>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</si>
  <si>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</si>
  <si>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</si>
  <si>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</si>
  <si>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</si>
  <si>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</si>
  <si>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</si>
  <si>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</si>
  <si>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</si>
  <si>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</si>
  <si>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</si>
  <si>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</si>
  <si>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</si>
  <si>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</si>
  <si>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</si>
  <si>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</si>
  <si>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</si>
  <si>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</si>
  <si>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</si>
  <si>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</si>
  <si>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</si>
  <si>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</si>
  <si>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</si>
  <si>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</si>
  <si>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</si>
  <si>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</si>
  <si>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</si>
  <si>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</si>
  <si>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</si>
  <si>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</si>
  <si>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</si>
  <si>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</si>
  <si>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</si>
  <si>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</si>
  <si>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</si>
  <si>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</si>
  <si>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</si>
  <si>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</si>
  <si>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</si>
  <si>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</si>
  <si>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</si>
  <si>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</si>
  <si>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</si>
  <si>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</si>
  <si>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</si>
  <si>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</si>
  <si>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</si>
  <si>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</si>
  <si>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</si>
  <si>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</si>
  <si>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</si>
  <si>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</si>
  <si>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</si>
  <si>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</si>
  <si>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</si>
  <si>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</si>
  <si>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</si>
  <si>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</si>
  <si>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</si>
  <si>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</si>
  <si>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</si>
  <si>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</si>
  <si>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</si>
  <si>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</si>
  <si>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</si>
  <si>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</si>
  <si>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</si>
  <si>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</si>
  <si>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</si>
  <si>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</si>
  <si>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</si>
  <si>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</si>
  <si>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</si>
  <si>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</si>
  <si>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</si>
  <si>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</si>
  <si>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</si>
  <si>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</si>
  <si>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</si>
  <si>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</si>
  <si>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</si>
  <si>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</si>
  <si>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</si>
  <si>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</si>
  <si>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</si>
  <si>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</si>
  <si>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</si>
  <si>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</si>
  <si>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</si>
  <si>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</si>
  <si>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</si>
  <si>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</si>
  <si>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</si>
  <si>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</si>
  <si>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</si>
  <si>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</si>
  <si>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</si>
  <si>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</si>
  <si>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</si>
  <si>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</si>
  <si>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</si>
  <si>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</si>
  <si>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</si>
  <si>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</si>
  <si>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</si>
  <si>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</si>
  <si>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</si>
  <si>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</si>
  <si>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</si>
  <si>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</si>
  <si>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</si>
  <si>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</si>
  <si>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</si>
  <si>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</si>
  <si>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</si>
  <si>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</si>
  <si>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</si>
  <si>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</si>
  <si>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</si>
  <si>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</si>
  <si>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</si>
  <si>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</si>
  <si>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</si>
  <si>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</si>
  <si>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</si>
  <si>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</si>
  <si>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</si>
  <si>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</si>
  <si>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</si>
  <si>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</si>
  <si>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</si>
  <si>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</si>
  <si>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</si>
  <si>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</si>
  <si>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</si>
  <si>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</si>
  <si>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</si>
  <si>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</si>
  <si>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</si>
  <si>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</si>
  <si>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</si>
  <si>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</si>
  <si>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</si>
  <si>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</si>
  <si>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</si>
  <si>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</si>
  <si>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</si>
  <si>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</si>
  <si>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</si>
  <si>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</si>
  <si>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</si>
  <si>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</si>
  <si>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</si>
  <si>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</si>
  <si>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</si>
  <si>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</si>
  <si>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</si>
  <si>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</si>
  <si>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</si>
  <si>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</si>
  <si>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</si>
  <si>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</si>
  <si>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</si>
  <si>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</si>
  <si>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</si>
  <si>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</si>
  <si>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</si>
  <si>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</si>
  <si>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</si>
  <si>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</si>
  <si>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</si>
  <si>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</si>
  <si>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</si>
  <si>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</si>
  <si>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</si>
  <si>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</si>
  <si>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</si>
  <si>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</si>
  <si>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</si>
  <si>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</si>
  <si>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</si>
  <si>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</si>
  <si>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</si>
  <si>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</si>
  <si>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</si>
  <si>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</si>
  <si>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</si>
  <si>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</si>
  <si>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</si>
  <si>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</si>
  <si>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</si>
  <si>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</si>
  <si>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</si>
  <si>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</si>
  <si>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</si>
  <si>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</si>
  <si>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</si>
  <si>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</si>
  <si>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</si>
  <si>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</si>
  <si>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</si>
  <si>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</si>
  <si>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</si>
  <si>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</si>
  <si>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</si>
  <si>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</si>
  <si>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</si>
  <si>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</si>
  <si>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</si>
  <si>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</si>
  <si>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</si>
  <si>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</si>
  <si>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</si>
  <si>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</si>
  <si>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</si>
  <si>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</si>
  <si>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</si>
  <si>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</si>
  <si>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</si>
  <si>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</si>
  <si>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</si>
  <si>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</si>
  <si>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</si>
  <si>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</si>
  <si>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</si>
  <si>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</si>
  <si>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</si>
  <si>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</si>
  <si>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</si>
  <si>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</si>
  <si>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</si>
  <si>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</si>
  <si>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</si>
  <si>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</si>
  <si>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</si>
  <si>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</si>
  <si>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</si>
  <si>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</si>
  <si>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</si>
  <si>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</si>
  <si>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</si>
  <si>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</si>
  <si>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</si>
  <si>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</si>
  <si>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</si>
  <si>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</si>
  <si>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</si>
  <si>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</si>
  <si>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</si>
  <si>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</si>
  <si>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</si>
  <si>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</si>
  <si>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</si>
  <si>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</si>
  <si>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</si>
  <si>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</si>
  <si>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</si>
  <si>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</si>
  <si>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</si>
  <si>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</si>
  <si>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</si>
  <si>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</si>
  <si>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</si>
  <si>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</si>
  <si>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</si>
  <si>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</si>
  <si>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</si>
  <si>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</si>
  <si>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</si>
  <si>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</si>
  <si>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</si>
  <si>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</si>
  <si>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</si>
  <si>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</si>
  <si>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</si>
  <si>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</si>
  <si>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</si>
  <si>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</si>
  <si>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</si>
  <si>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</si>
  <si>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</si>
  <si>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</si>
  <si>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</si>
  <si>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</si>
  <si>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</si>
  <si>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</si>
  <si>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</si>
  <si>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</si>
  <si>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</si>
  <si>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</si>
  <si>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</si>
  <si>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</si>
  <si>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</si>
  <si>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</si>
  <si>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</si>
  <si>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</si>
  <si>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</si>
  <si>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</si>
  <si>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</si>
  <si>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</si>
  <si>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</si>
  <si>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</si>
  <si>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</si>
  <si>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</si>
  <si>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</si>
  <si>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</si>
  <si>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</si>
  <si>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</si>
  <si>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</si>
  <si>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</si>
  <si>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</si>
  <si>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</si>
  <si>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</si>
  <si>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</si>
  <si>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</si>
  <si>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</si>
  <si>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</si>
  <si>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</si>
  <si>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</si>
  <si>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</si>
  <si>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</si>
  <si>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</si>
  <si>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</si>
  <si>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</si>
  <si>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</si>
  <si>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</si>
  <si>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</si>
  <si>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</si>
  <si>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</si>
  <si>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</si>
  <si>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</si>
  <si>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</si>
  <si>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</si>
  <si>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</si>
  <si>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</si>
  <si>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</si>
  <si>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</si>
  <si>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</si>
  <si>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</si>
  <si>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</si>
  <si>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</si>
  <si>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</si>
  <si>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</si>
  <si>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</si>
  <si>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</si>
  <si>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</si>
  <si>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</si>
  <si>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</si>
  <si>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</si>
  <si>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</si>
  <si>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</si>
  <si>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</si>
  <si>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</si>
  <si>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</si>
  <si>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</si>
  <si>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</si>
  <si>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</si>
  <si>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</si>
  <si>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</si>
  <si>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</si>
  <si>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</si>
  <si>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</si>
  <si>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</si>
  <si>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</si>
  <si>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</si>
  <si>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</si>
  <si>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</si>
  <si>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</si>
  <si>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</si>
  <si>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</si>
  <si>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</si>
  <si>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</si>
  <si>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</si>
  <si>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</si>
  <si>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</si>
  <si>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</si>
  <si>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</si>
  <si>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</si>
  <si>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</si>
  <si>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</si>
  <si>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</si>
  <si>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</si>
  <si>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</si>
  <si>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</si>
  <si>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</si>
  <si>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</si>
  <si>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</si>
  <si>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</si>
  <si>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</si>
  <si>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</si>
  <si>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</si>
  <si>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</si>
  <si>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</si>
  <si>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</si>
  <si>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</si>
  <si>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</si>
  <si>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</si>
  <si>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</si>
  <si>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</si>
  <si>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</si>
  <si>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</si>
  <si>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</si>
  <si>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</si>
  <si>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</si>
  <si>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</si>
  <si>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</si>
  <si>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</si>
  <si>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</si>
  <si>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</si>
  <si>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</si>
  <si>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</si>
  <si>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</si>
  <si>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</si>
  <si>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</si>
  <si>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</si>
  <si>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</si>
  <si>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</si>
  <si>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</si>
  <si>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</si>
  <si>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</si>
  <si>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</si>
  <si>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</si>
  <si>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</si>
  <si>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</si>
  <si>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</si>
  <si>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</si>
  <si>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</si>
  <si>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</si>
  <si>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</si>
  <si>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</si>
  <si>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</si>
  <si>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</si>
  <si>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</si>
  <si>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</si>
  <si>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</si>
  <si>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</si>
  <si>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</si>
  <si>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</si>
  <si>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</si>
  <si>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</si>
  <si>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</si>
  <si>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</si>
  <si>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</si>
  <si>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</si>
  <si>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</si>
  <si>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</si>
  <si>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</si>
  <si>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</si>
  <si>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</si>
  <si>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</si>
  <si>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</si>
  <si>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</si>
  <si>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</si>
  <si>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</si>
  <si>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</si>
  <si>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</si>
  <si>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</si>
  <si>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</si>
  <si>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</si>
  <si>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</si>
  <si>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</si>
  <si>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</si>
  <si>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</si>
  <si>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</si>
  <si>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</si>
  <si>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</si>
  <si>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</si>
  <si>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</si>
  <si>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</si>
  <si>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</si>
  <si>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</si>
  <si>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</si>
  <si>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</si>
  <si>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</si>
  <si>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</si>
  <si>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</si>
  <si>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</si>
  <si>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</si>
  <si>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</si>
  <si>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</si>
  <si>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</si>
  <si>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</si>
  <si>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</si>
  <si>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</si>
  <si>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</si>
  <si>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</si>
  <si>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</si>
  <si>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</si>
  <si>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</si>
  <si>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</si>
  <si>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</si>
  <si>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</si>
  <si>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</si>
  <si>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</si>
  <si>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</si>
  <si>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</si>
  <si>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</si>
  <si>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</si>
  <si>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</si>
  <si>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</si>
  <si>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</si>
  <si>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</si>
  <si>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</si>
  <si>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</si>
  <si>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</si>
  <si>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</si>
  <si>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</si>
  <si>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</si>
  <si>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</si>
  <si>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</si>
  <si>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</si>
  <si>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</si>
  <si>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</si>
  <si>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</si>
  <si>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</si>
  <si>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</si>
  <si>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</si>
  <si>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</si>
  <si>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</si>
  <si>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</si>
  <si>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</si>
  <si>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</si>
  <si>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</si>
  <si>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</si>
  <si>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</si>
  <si>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</si>
  <si>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</si>
  <si>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</si>
  <si>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</si>
  <si>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</si>
  <si>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</si>
  <si>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</si>
  <si>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</si>
  <si>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</si>
  <si>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</si>
  <si>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</si>
  <si>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</si>
  <si>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</si>
  <si>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</si>
  <si>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</si>
  <si>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</si>
  <si>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</si>
  <si>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</si>
  <si>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</si>
  <si>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</si>
  <si>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</si>
  <si>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</si>
  <si>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</si>
  <si>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</si>
  <si>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</si>
  <si>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</si>
  <si>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</si>
  <si>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</si>
  <si>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</si>
  <si>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</si>
  <si>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</si>
  <si>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</si>
  <si>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</si>
  <si>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</si>
  <si>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</si>
  <si>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</si>
  <si>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</si>
  <si>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</si>
  <si>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</si>
  <si>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</si>
  <si>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</si>
  <si>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</si>
  <si>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</si>
  <si>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</si>
  <si>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</si>
  <si>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</si>
  <si>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</si>
  <si>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</si>
  <si>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</si>
  <si>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</si>
  <si>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</si>
  <si>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</si>
  <si>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</si>
  <si>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</si>
  <si>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</si>
  <si>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</si>
  <si>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</si>
  <si>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</si>
  <si>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</si>
  <si>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</si>
  <si>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</si>
  <si>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</si>
  <si>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</si>
  <si>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</si>
  <si>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</si>
  <si>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</si>
  <si>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</si>
  <si>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</si>
  <si>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</si>
  <si>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</si>
  <si>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</si>
  <si>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</si>
  <si>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</si>
  <si>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</si>
  <si>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</si>
  <si>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</si>
  <si>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</si>
  <si>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</si>
  <si>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</si>
  <si>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</si>
  <si>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</si>
  <si>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</si>
  <si>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</si>
  <si>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</si>
  <si>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</si>
  <si>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</si>
  <si>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</si>
  <si>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</si>
  <si>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</si>
  <si>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</si>
  <si>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</si>
  <si>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</si>
  <si>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</si>
  <si>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</si>
  <si>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</si>
  <si>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</si>
  <si>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</si>
  <si>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</si>
  <si>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</si>
  <si>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</si>
  <si>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</si>
  <si>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</si>
  <si>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</si>
  <si>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</si>
  <si>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</si>
  <si>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</si>
  <si>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</si>
  <si>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</si>
  <si>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</si>
  <si>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</si>
  <si>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</si>
  <si>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</si>
  <si>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</si>
  <si>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</si>
  <si>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</si>
  <si>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</si>
  <si>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</si>
  <si>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</si>
  <si>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</si>
  <si>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</si>
  <si>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</si>
  <si>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</si>
  <si>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</si>
  <si>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</si>
  <si>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</si>
  <si>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</si>
  <si>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</si>
  <si>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</si>
  <si>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</si>
  <si>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</si>
  <si>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</si>
  <si>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</si>
  <si>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</si>
  <si>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</si>
  <si>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</si>
  <si>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</si>
  <si>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</si>
  <si>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</si>
  <si>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</si>
  <si>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</si>
  <si>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</si>
  <si>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</si>
  <si>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</si>
  <si>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</si>
  <si>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</si>
  <si>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</si>
  <si>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</si>
  <si>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</si>
  <si>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</si>
  <si>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</si>
  <si>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</si>
  <si>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</si>
  <si>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</si>
  <si>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</si>
  <si>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</si>
  <si>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</si>
  <si>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</si>
  <si>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</si>
  <si>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</si>
  <si>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</si>
  <si>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</si>
  <si>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</si>
  <si>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</si>
  <si>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</si>
  <si>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</si>
  <si>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</si>
  <si>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</si>
  <si>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</si>
  <si>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</si>
  <si>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</si>
  <si>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</si>
  <si>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</si>
  <si>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</si>
  <si>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</si>
  <si>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</si>
  <si>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</si>
  <si>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</si>
  <si>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</si>
  <si>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</si>
  <si>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</si>
  <si>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</si>
  <si>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</si>
  <si>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</si>
  <si>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</si>
  <si>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</si>
  <si>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</si>
  <si>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</si>
  <si>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</si>
  <si>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</si>
  <si>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</si>
  <si>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</si>
  <si>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</si>
  <si>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</si>
  <si>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</si>
  <si>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</si>
  <si>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</si>
  <si>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</si>
  <si>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</si>
  <si>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</si>
  <si>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</si>
  <si>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</si>
  <si>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</si>
  <si>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</si>
  <si>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</si>
  <si>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</si>
  <si>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</si>
  <si>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</si>
  <si>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</si>
  <si>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</si>
  <si>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</si>
  <si>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</si>
  <si>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</si>
  <si>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</si>
  <si>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</si>
  <si>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</si>
  <si>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</si>
  <si>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</si>
  <si>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</si>
  <si>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</si>
  <si>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</si>
  <si>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</si>
  <si>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</si>
  <si>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</si>
  <si>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</si>
  <si>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</si>
  <si>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</si>
  <si>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</si>
  <si>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</si>
  <si>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</si>
  <si>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</si>
  <si>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</si>
  <si>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</si>
  <si>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</si>
  <si>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</si>
  <si>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</si>
  <si>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</si>
  <si>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</si>
  <si>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</si>
  <si>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</si>
  <si>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</si>
  <si>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</si>
  <si>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</si>
  <si>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</si>
  <si>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</si>
  <si>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</si>
  <si>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</si>
  <si>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</si>
  <si>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</si>
  <si>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</si>
  <si>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</si>
  <si>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</si>
  <si>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</si>
  <si>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</si>
  <si>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</si>
  <si>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</si>
  <si>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</si>
  <si>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</si>
  <si>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</si>
  <si>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</si>
  <si>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</si>
  <si>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</si>
  <si>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</si>
  <si>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</si>
  <si>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</si>
  <si>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</si>
  <si>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</si>
  <si>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</si>
  <si>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</si>
  <si>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</si>
  <si>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</si>
  <si>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</si>
  <si>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</si>
  <si>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</si>
  <si>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</si>
  <si>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</si>
  <si>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</si>
  <si>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</si>
  <si>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</si>
  <si>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</si>
  <si>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</si>
  <si>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</si>
  <si>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</si>
  <si>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</si>
  <si>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</si>
  <si>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</si>
  <si>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</si>
  <si>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</si>
  <si>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</si>
  <si>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</si>
  <si>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</si>
  <si>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</si>
  <si>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</si>
  <si>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</si>
  <si>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</si>
  <si>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</si>
  <si>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</si>
  <si>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</si>
  <si>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</si>
  <si>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</si>
  <si>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</si>
  <si>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</si>
  <si>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</si>
  <si>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</si>
  <si>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</si>
  <si>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</si>
  <si>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</si>
  <si>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</si>
  <si>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</si>
  <si>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</si>
  <si>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</si>
  <si>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</si>
  <si>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</si>
  <si>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</si>
  <si>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</si>
  <si>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</si>
  <si>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</si>
  <si>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</si>
  <si>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</si>
  <si>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</si>
  <si>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</si>
  <si>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</si>
  <si>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</si>
  <si>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</si>
  <si>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</si>
  <si>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</si>
  <si>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</si>
  <si>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</si>
  <si>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</si>
  <si>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</si>
  <si>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</si>
  <si>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</si>
  <si>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</si>
  <si>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</si>
  <si>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</si>
  <si>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</si>
  <si>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</si>
  <si>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</si>
  <si>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</si>
  <si>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</si>
  <si>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</si>
  <si>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</si>
  <si>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</si>
  <si>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</si>
  <si>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</si>
  <si>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</si>
  <si>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</si>
  <si>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</si>
  <si>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</si>
  <si>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</si>
  <si>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</si>
  <si>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</si>
  <si>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</si>
  <si>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</si>
  <si>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</si>
  <si>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</si>
  <si>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</si>
  <si>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</si>
  <si>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</si>
  <si>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</si>
  <si>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</si>
  <si>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</si>
  <si>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</si>
  <si>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</si>
  <si>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</si>
  <si>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</si>
  <si>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</si>
  <si>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</si>
  <si>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</si>
  <si>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</si>
  <si>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</si>
  <si>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</si>
  <si>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</si>
  <si>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</si>
  <si>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</si>
  <si>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</si>
  <si>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</si>
  <si>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</si>
  <si>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</si>
  <si>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</si>
  <si>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</si>
  <si>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</si>
  <si>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</si>
  <si>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</si>
  <si>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</si>
  <si>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</si>
  <si>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</si>
  <si>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</si>
  <si>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</si>
  <si>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</si>
  <si>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</si>
  <si>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</si>
  <si>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</si>
  <si>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</si>
  <si>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</si>
  <si>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</si>
  <si>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</si>
  <si>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</si>
  <si>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</si>
  <si>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</si>
  <si>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</si>
  <si>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</si>
  <si>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</si>
  <si>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</si>
  <si>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</si>
  <si>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</si>
  <si>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</si>
  <si>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</si>
  <si>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</si>
  <si>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</si>
  <si>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</si>
  <si>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</si>
  <si>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</si>
  <si>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</si>
  <si>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</si>
  <si>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</si>
  <si>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</si>
  <si>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</si>
  <si>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</si>
  <si>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</si>
  <si>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</si>
  <si>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</si>
  <si>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</si>
  <si>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</si>
  <si>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</si>
  <si>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</si>
  <si>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</si>
  <si>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</si>
  <si>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</si>
  <si>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</si>
  <si>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</si>
  <si>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</si>
  <si>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</si>
  <si>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</si>
  <si>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</si>
  <si>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</si>
  <si>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</si>
  <si>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</si>
  <si>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</si>
  <si>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</si>
  <si>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</si>
  <si>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</si>
  <si>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</si>
  <si>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</si>
  <si>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</si>
  <si>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</si>
  <si>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</si>
  <si>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</si>
  <si>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</si>
  <si>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</si>
  <si>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</si>
  <si>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</si>
  <si>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</si>
  <si>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</si>
  <si>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</si>
  <si>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</si>
  <si>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</si>
  <si>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</si>
  <si>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</si>
  <si>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</si>
  <si>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</si>
  <si>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</si>
  <si>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</si>
  <si>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</si>
  <si>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</si>
  <si>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</si>
  <si>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</si>
  <si>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</si>
  <si>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</si>
  <si>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</si>
  <si>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</si>
  <si>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</si>
  <si>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</si>
  <si>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</si>
  <si>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</si>
  <si>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</si>
  <si>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</si>
  <si>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</si>
  <si>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</si>
  <si>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</si>
  <si>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</si>
  <si>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</si>
  <si>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</si>
  <si>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</si>
  <si>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</si>
  <si>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</si>
  <si>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</si>
  <si>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</si>
  <si>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</si>
  <si>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</si>
  <si>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</si>
  <si>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</si>
  <si>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</si>
  <si>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</si>
  <si>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</si>
  <si>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</si>
  <si>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</si>
  <si>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</si>
  <si>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</si>
  <si>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</si>
  <si>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</si>
  <si>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</si>
  <si>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</si>
  <si>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</si>
  <si>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</si>
  <si>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</si>
  <si>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</si>
  <si>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</si>
  <si>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</si>
  <si>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</si>
  <si>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</si>
  <si>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</si>
  <si>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</si>
  <si>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</si>
  <si>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</si>
  <si>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</si>
  <si>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</si>
  <si>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</si>
  <si>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</si>
  <si>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</si>
  <si>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</si>
  <si>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</si>
  <si>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</si>
  <si>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</si>
  <si>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</si>
  <si>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</si>
  <si>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</si>
  <si>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</si>
  <si>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</si>
  <si>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</si>
  <si>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</si>
  <si>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</si>
  <si>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</si>
  <si>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</si>
  <si>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</si>
  <si>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</si>
  <si>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</si>
  <si>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</si>
  <si>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</si>
  <si>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</si>
  <si>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</si>
  <si>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</si>
  <si>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</si>
  <si>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</si>
  <si>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</si>
  <si>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</si>
  <si>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</si>
  <si>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</si>
  <si>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</si>
  <si>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</si>
  <si>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</si>
  <si>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</si>
  <si>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</si>
  <si>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</si>
  <si>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</si>
  <si>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</si>
  <si>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</si>
  <si>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</si>
  <si>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</si>
  <si>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</si>
  <si>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</si>
  <si>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</si>
  <si>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</si>
  <si>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</si>
  <si>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</si>
  <si>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</si>
  <si>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</si>
  <si>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</si>
  <si>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</si>
  <si>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</si>
  <si>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</si>
  <si>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</si>
  <si>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</si>
  <si>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</si>
  <si>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</si>
  <si>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</si>
  <si>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</si>
  <si>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</si>
  <si>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</si>
  <si>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</si>
  <si>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</si>
  <si>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</si>
  <si>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</si>
  <si>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</si>
  <si>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</si>
  <si>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</si>
  <si>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</si>
  <si>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</si>
  <si>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</si>
  <si>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</si>
  <si>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</si>
  <si>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</si>
  <si>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</si>
  <si>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</si>
  <si>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</si>
  <si>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</si>
  <si>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</si>
  <si>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</si>
  <si>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</si>
  <si>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</si>
  <si>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</si>
  <si>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</si>
  <si>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</si>
  <si>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</si>
  <si>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</si>
  <si>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</si>
  <si>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</si>
  <si>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</si>
  <si>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</si>
  <si>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</si>
  <si>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</si>
  <si>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</si>
  <si>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</si>
  <si>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</si>
  <si>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</si>
  <si>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</si>
  <si>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</si>
  <si>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</si>
  <si>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</si>
  <si>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</si>
  <si>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</si>
  <si>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</si>
  <si>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</si>
  <si>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</si>
  <si>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</si>
  <si>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</si>
  <si>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</si>
  <si>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</si>
  <si>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</si>
  <si>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</si>
  <si>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</si>
  <si>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</si>
  <si>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</si>
  <si>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</si>
  <si>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</si>
  <si>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</si>
  <si>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</si>
  <si>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</si>
  <si>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</si>
  <si>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</si>
  <si>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</si>
  <si>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</si>
  <si>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</si>
  <si>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</si>
  <si>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</si>
  <si>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</si>
  <si>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</si>
  <si>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</si>
  <si>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</si>
  <si>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</si>
  <si>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</si>
  <si>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</si>
  <si>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</si>
  <si>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</si>
  <si>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</si>
  <si>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</si>
  <si>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</si>
  <si>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</si>
  <si>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</si>
  <si>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</si>
  <si>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</si>
  <si>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</si>
  <si>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</si>
  <si>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</si>
  <si>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</si>
  <si>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</si>
  <si>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</si>
  <si>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</si>
  <si>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</si>
  <si>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</si>
  <si>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</si>
  <si>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</si>
  <si>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</si>
  <si>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</si>
  <si>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</si>
  <si>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</si>
  <si>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</si>
  <si>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</si>
  <si>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</si>
  <si>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</si>
  <si>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</si>
  <si>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</si>
  <si>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</si>
  <si>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</si>
  <si>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</si>
  <si>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</si>
  <si>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</si>
  <si>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</si>
  <si>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</si>
  <si>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</si>
  <si>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</si>
  <si>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</si>
  <si>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</si>
  <si>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</si>
  <si>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</si>
  <si>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</si>
  <si>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</si>
  <si>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</si>
  <si>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</si>
  <si>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</si>
  <si>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</si>
  <si>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</si>
  <si>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</si>
  <si>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</si>
  <si>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</si>
  <si>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</si>
  <si>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</si>
  <si>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</si>
  <si>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</si>
  <si>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</si>
  <si>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</si>
  <si>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</si>
  <si>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</si>
  <si>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</si>
  <si>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</si>
  <si>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</si>
  <si>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</si>
  <si>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</si>
  <si>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</si>
  <si>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</si>
  <si>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</si>
  <si>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</si>
  <si>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</si>
  <si>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</si>
  <si>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</si>
  <si>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</si>
  <si>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</si>
  <si>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</si>
  <si>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</si>
  <si>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</si>
  <si>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</si>
  <si>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</si>
  <si>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</si>
  <si>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</si>
  <si>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</si>
  <si>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</si>
  <si>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</si>
  <si>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</si>
  <si>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</si>
  <si>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</si>
  <si>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</si>
  <si>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</si>
  <si>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</si>
  <si>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</si>
  <si>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</si>
  <si>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</si>
  <si>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</si>
  <si>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</si>
  <si>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</si>
  <si>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</si>
  <si>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</si>
  <si>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</si>
  <si>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</si>
  <si>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</si>
  <si>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</si>
  <si>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</si>
  <si>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</si>
  <si>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</si>
  <si>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</si>
  <si>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</si>
  <si>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</si>
  <si>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</si>
  <si>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</si>
  <si>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</si>
  <si>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</si>
  <si>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</si>
  <si>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</si>
  <si>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</si>
  <si>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</si>
  <si>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</si>
  <si>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</si>
  <si>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</si>
  <si>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</si>
  <si>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</si>
  <si>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</si>
  <si>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</si>
  <si>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</si>
  <si>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</si>
  <si>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</si>
  <si>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</si>
  <si>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</si>
  <si>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</si>
  <si>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</si>
  <si>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</si>
  <si>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</si>
  <si>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</si>
  <si>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</si>
  <si>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</si>
  <si>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</si>
  <si>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</si>
  <si>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</si>
  <si>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</si>
  <si>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</si>
  <si>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</si>
  <si>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</si>
  <si>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</si>
  <si>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</si>
  <si>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</si>
  <si>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</si>
  <si>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</si>
  <si>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</si>
  <si>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</si>
  <si>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</si>
  <si>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</si>
  <si>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</si>
  <si>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</si>
  <si>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</si>
  <si>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</si>
  <si>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</si>
  <si>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</si>
  <si>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</si>
  <si>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</si>
  <si>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</si>
  <si>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</si>
  <si>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</si>
  <si>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</si>
  <si>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</si>
  <si>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</si>
  <si>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</si>
  <si>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</si>
  <si>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</si>
  <si>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</si>
  <si>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</si>
  <si>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</si>
  <si>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</si>
  <si>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</si>
  <si>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</si>
  <si>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</si>
  <si>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</si>
  <si>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</si>
  <si>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</si>
  <si>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</si>
  <si>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</si>
  <si>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</si>
  <si>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</si>
  <si>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</si>
  <si>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</si>
  <si>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</si>
  <si>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</si>
  <si>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</si>
  <si>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</si>
  <si>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</si>
  <si>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</si>
  <si>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</si>
  <si>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</si>
  <si>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</si>
  <si>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</si>
  <si>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</si>
  <si>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</si>
  <si>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</si>
  <si>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</si>
  <si>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</si>
  <si>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</si>
  <si>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</si>
  <si>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</si>
  <si>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</si>
  <si>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</si>
  <si>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</si>
  <si>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</si>
  <si>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</si>
  <si>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</si>
  <si>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</si>
  <si>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</si>
  <si>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</si>
  <si>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</si>
  <si>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</si>
  <si>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</si>
  <si>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</si>
  <si>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</si>
  <si>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</si>
  <si>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</si>
  <si>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</si>
  <si>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</si>
  <si>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</si>
  <si>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</si>
  <si>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</si>
  <si>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</si>
  <si>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</si>
  <si>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</si>
  <si>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</si>
  <si>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</si>
  <si>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</si>
  <si>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</si>
  <si>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</si>
  <si>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</si>
  <si>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</si>
  <si>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</si>
  <si>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</si>
  <si>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</si>
  <si>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</si>
  <si>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</si>
  <si>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</si>
  <si>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</si>
  <si>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</si>
  <si>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</si>
  <si>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</si>
  <si>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</si>
  <si>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</si>
  <si>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</si>
  <si>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</si>
  <si>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</si>
  <si>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</si>
  <si>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</si>
  <si>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</si>
  <si>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</si>
  <si>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</si>
  <si>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</si>
  <si>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</si>
  <si>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</si>
  <si>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</si>
  <si>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</si>
  <si>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</si>
  <si>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</si>
  <si>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</si>
  <si>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</si>
  <si>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</si>
  <si>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</si>
  <si>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</si>
  <si>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</si>
  <si>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</si>
  <si>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</si>
  <si>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</si>
  <si>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</si>
  <si>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</si>
  <si>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</si>
  <si>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</si>
  <si>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</si>
  <si>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</si>
  <si>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</si>
  <si>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</si>
  <si>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</si>
  <si>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</si>
  <si>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</si>
  <si>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</si>
  <si>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</si>
  <si>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</si>
  <si>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</si>
  <si>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</si>
  <si>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</si>
  <si>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</si>
  <si>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</si>
  <si>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</si>
  <si>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</si>
  <si>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</si>
  <si>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</si>
  <si>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</si>
  <si>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</si>
  <si>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</si>
  <si>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</si>
  <si>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</si>
  <si>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</si>
  <si>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</si>
  <si>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</si>
  <si>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</si>
  <si>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</si>
  <si>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</si>
  <si>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</si>
  <si>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</si>
  <si>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</si>
  <si>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</si>
  <si>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</si>
  <si>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</si>
  <si>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</si>
  <si>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</si>
  <si>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</si>
  <si>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</si>
  <si>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</si>
  <si>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</si>
  <si>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</si>
  <si>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</si>
  <si>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</si>
  <si>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</si>
  <si>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</si>
  <si>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</si>
  <si>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</si>
  <si>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</si>
  <si>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</si>
  <si>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</si>
  <si>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</si>
  <si>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</si>
  <si>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</si>
  <si>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</si>
  <si>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</si>
  <si>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</si>
  <si>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</si>
  <si>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</si>
  <si>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</si>
  <si>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</si>
  <si>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</si>
  <si>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</si>
  <si>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</si>
  <si>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</si>
  <si>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</si>
  <si>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</si>
  <si>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</si>
  <si>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</si>
  <si>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</si>
  <si>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</si>
  <si>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</si>
  <si>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</si>
  <si>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</si>
  <si>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</si>
  <si>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</si>
  <si>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</si>
  <si>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</si>
  <si>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</si>
  <si>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</si>
  <si>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</si>
  <si>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</si>
  <si>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</si>
  <si>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</si>
  <si>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</si>
  <si>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</si>
  <si>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</si>
  <si>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</si>
  <si>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</si>
  <si>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</si>
  <si>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</si>
  <si>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</si>
  <si>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</si>
  <si>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</si>
  <si>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</si>
  <si>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</si>
  <si>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</si>
  <si>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</si>
  <si>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</si>
  <si>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</si>
  <si>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</si>
  <si>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</si>
  <si>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</si>
  <si>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</si>
  <si>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</si>
  <si>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</si>
  <si>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</si>
  <si>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</si>
  <si>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</si>
  <si>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</si>
  <si>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</si>
  <si>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</si>
  <si>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</si>
  <si>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</si>
  <si>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</si>
  <si>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</si>
  <si>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</si>
  <si>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</si>
  <si>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</si>
  <si>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</si>
  <si>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</si>
  <si>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</si>
  <si>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</si>
  <si>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</si>
  <si>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</si>
  <si>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</si>
  <si>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</si>
  <si>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</si>
  <si>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</si>
  <si>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</si>
  <si>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</si>
  <si>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</si>
  <si>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</si>
  <si>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</si>
  <si>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</si>
  <si>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</si>
  <si>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</si>
  <si>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</si>
  <si>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</si>
  <si>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</si>
  <si>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</si>
  <si>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</si>
  <si>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</si>
  <si>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</si>
  <si>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</si>
  <si>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</si>
  <si>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</si>
  <si>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</si>
  <si>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</si>
  <si>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</si>
  <si>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</si>
  <si>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</si>
  <si>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</si>
  <si>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</si>
  <si>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</si>
  <si>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</si>
  <si>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</si>
  <si>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</si>
  <si>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</si>
  <si>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</si>
  <si>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</si>
  <si>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</si>
  <si>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</si>
  <si>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</si>
  <si>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</si>
  <si>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</si>
  <si>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</si>
  <si>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</si>
  <si>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</si>
  <si>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</si>
  <si>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</si>
  <si>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</si>
  <si>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</si>
  <si>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</si>
  <si>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</si>
  <si>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</si>
  <si>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</si>
  <si>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</si>
  <si>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</si>
  <si>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</si>
  <si>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</si>
  <si>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</si>
  <si>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</si>
  <si>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</si>
  <si>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</si>
  <si>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</si>
  <si>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</si>
  <si>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</si>
  <si>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</si>
  <si>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</si>
  <si>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</si>
  <si>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</si>
  <si>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</si>
  <si>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</si>
  <si>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</si>
  <si>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</si>
  <si>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</si>
  <si>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</si>
  <si>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</si>
  <si>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</si>
  <si>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</si>
  <si>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</si>
  <si>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</si>
  <si>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</si>
  <si>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</si>
  <si>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</si>
  <si>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</si>
  <si>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</si>
  <si>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</si>
  <si>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</si>
  <si>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</si>
  <si>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</si>
  <si>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</si>
  <si>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</si>
  <si>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</si>
  <si>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</si>
  <si>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</si>
  <si>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</si>
  <si>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</si>
  <si>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</si>
  <si>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</si>
  <si>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</si>
  <si>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</si>
  <si>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</si>
  <si>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</si>
  <si>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</si>
  <si>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</si>
  <si>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</si>
  <si>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</si>
  <si>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</si>
  <si>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</si>
  <si>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</si>
  <si>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</si>
  <si>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</si>
  <si>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</si>
  <si>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</si>
  <si>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</si>
  <si>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</si>
  <si>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</si>
  <si>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</si>
  <si>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</si>
  <si>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</si>
  <si>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</si>
  <si>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</si>
  <si>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</si>
  <si>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</si>
  <si>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</si>
  <si>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</si>
  <si>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</si>
  <si>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</si>
  <si>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</si>
  <si>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</si>
  <si>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</si>
  <si>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</si>
  <si>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</si>
  <si>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</si>
  <si>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</si>
  <si>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</si>
  <si>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</si>
  <si>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</si>
  <si>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</si>
  <si>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</si>
  <si>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</si>
  <si>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</si>
  <si>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</si>
  <si>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</si>
  <si>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</si>
  <si>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</si>
  <si>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</si>
  <si>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</si>
  <si>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</si>
  <si>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</si>
  <si>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</si>
  <si>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</si>
  <si>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</si>
  <si>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</si>
  <si>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</si>
  <si>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</si>
  <si>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</si>
  <si>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</si>
  <si>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</si>
  <si>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</si>
  <si>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</si>
  <si>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</si>
  <si>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</si>
  <si>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</si>
  <si>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</si>
  <si>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</si>
  <si>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</si>
  <si>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</si>
  <si>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</si>
  <si>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</si>
  <si>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</si>
  <si>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</si>
  <si>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</si>
  <si>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</si>
  <si>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</si>
  <si>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</si>
  <si>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</si>
  <si>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</si>
  <si>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</si>
  <si>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</si>
  <si>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</si>
  <si>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</si>
  <si>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</si>
  <si>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</si>
  <si>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</si>
  <si>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</si>
  <si>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</si>
  <si>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</si>
  <si>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</si>
  <si>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</si>
  <si>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</si>
  <si>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</si>
  <si>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</si>
  <si>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</si>
  <si>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</si>
  <si>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</si>
  <si>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</si>
  <si>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</si>
  <si>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</si>
  <si>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</si>
  <si>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</si>
  <si>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</si>
  <si>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</si>
  <si>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</si>
  <si>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</si>
  <si>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</si>
  <si>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</si>
  <si>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</si>
  <si>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</si>
  <si>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</si>
  <si>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</si>
  <si>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</si>
  <si>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</si>
  <si>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</si>
  <si>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</si>
  <si>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</si>
  <si>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</si>
  <si>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</si>
  <si>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</si>
  <si>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</si>
  <si>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</si>
  <si>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</si>
  <si>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</si>
  <si>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</si>
  <si>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</si>
  <si>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</si>
  <si>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</si>
  <si>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</si>
  <si>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</si>
  <si>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</si>
  <si>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</si>
  <si>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</si>
  <si>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</si>
  <si>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</si>
  <si>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</si>
  <si>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</si>
  <si>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</si>
  <si>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</si>
  <si>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</si>
  <si>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</si>
  <si>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</si>
  <si>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</si>
  <si>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</si>
  <si>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</si>
  <si>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</si>
  <si>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</si>
  <si>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</si>
  <si>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</si>
  <si>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</si>
  <si>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</si>
  <si>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</si>
  <si>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</si>
  <si>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</si>
  <si>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</si>
  <si>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</si>
  <si>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</si>
  <si>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</si>
  <si>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</si>
  <si>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</si>
  <si>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</si>
  <si>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</si>
  <si>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</si>
  <si>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</si>
  <si>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</si>
  <si>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</si>
  <si>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</si>
  <si>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</si>
  <si>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</si>
  <si>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</si>
  <si>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</si>
  <si>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</si>
  <si>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</si>
  <si>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</si>
  <si>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</si>
  <si>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</si>
  <si>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</si>
  <si>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</si>
  <si>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</si>
  <si>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</si>
  <si>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</si>
  <si>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</si>
  <si>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</si>
  <si>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</si>
  <si>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</si>
  <si>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</si>
  <si>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</si>
  <si>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</si>
  <si>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</si>
  <si>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</si>
  <si>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</si>
  <si>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</si>
  <si>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</si>
  <si>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</si>
  <si>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</si>
  <si>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</si>
  <si>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</si>
  <si>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</si>
  <si>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</si>
  <si>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</si>
  <si>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</si>
  <si>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</si>
  <si>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</si>
  <si>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</si>
  <si>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</si>
  <si>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</si>
  <si>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</si>
  <si>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</si>
  <si>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</si>
  <si>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</si>
  <si>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</si>
  <si>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</si>
  <si>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</si>
  <si>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</si>
  <si>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</si>
  <si>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</si>
  <si>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</si>
  <si>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</si>
  <si>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</si>
  <si>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</si>
  <si>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</si>
  <si>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</si>
  <si>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</si>
  <si>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</si>
  <si>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</si>
  <si>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</si>
  <si>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</si>
  <si>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</si>
  <si>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</si>
  <si>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</si>
  <si>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</si>
  <si>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</si>
  <si>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</si>
  <si>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</si>
  <si>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</si>
  <si>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</si>
  <si>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</si>
  <si>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</si>
  <si>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</si>
  <si>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</si>
  <si>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</si>
  <si>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</si>
  <si>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</si>
  <si>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</si>
  <si>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</si>
  <si>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</si>
  <si>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</si>
  <si>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</si>
  <si>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</si>
  <si>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</si>
  <si>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</si>
  <si>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</si>
  <si>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</si>
  <si>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</si>
  <si>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</si>
  <si>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</si>
  <si>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</si>
  <si>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</si>
  <si>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</si>
  <si>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</si>
  <si>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</si>
  <si>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</si>
  <si>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</si>
  <si>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</si>
  <si>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</si>
  <si>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</si>
  <si>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</si>
  <si>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</si>
  <si>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</si>
  <si>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</si>
  <si>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</si>
  <si>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</si>
  <si>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</si>
  <si>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</si>
  <si>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</si>
  <si>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</si>
  <si>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</si>
  <si>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</si>
  <si>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</si>
  <si>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</si>
  <si>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</si>
  <si>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</si>
  <si>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</si>
  <si>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</si>
  <si>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</si>
  <si>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</si>
  <si>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</si>
  <si>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</si>
  <si>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</si>
  <si>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</si>
  <si>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</si>
  <si>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</si>
  <si>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</si>
  <si>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</si>
  <si>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</si>
  <si>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</si>
  <si>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</si>
  <si>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</si>
  <si>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</si>
  <si>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</si>
  <si>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</si>
  <si>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</si>
  <si>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</si>
  <si>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</si>
  <si>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</si>
  <si>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</si>
  <si>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</si>
  <si>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</si>
  <si>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</si>
  <si>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</si>
  <si>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</si>
  <si>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</si>
  <si>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</si>
  <si>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</si>
  <si>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</si>
  <si>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</si>
  <si>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</si>
  <si>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</si>
  <si>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</si>
  <si>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</si>
  <si>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</si>
  <si>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</si>
  <si>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</si>
  <si>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</si>
  <si>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</si>
  <si>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</si>
  <si>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</si>
  <si>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</si>
  <si>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</si>
  <si>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</si>
  <si>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</si>
  <si>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</si>
  <si>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</si>
  <si>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</si>
  <si>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</si>
  <si>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</si>
  <si>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</si>
  <si>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</si>
  <si>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</si>
  <si>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</si>
  <si>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</si>
  <si>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</si>
  <si>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</si>
  <si>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</si>
  <si>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</si>
  <si>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</si>
  <si>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</si>
  <si>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</si>
  <si>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</si>
  <si>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</si>
  <si>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</si>
  <si>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</si>
  <si>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</si>
  <si>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</si>
  <si>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</si>
  <si>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</si>
  <si>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</si>
  <si>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</si>
  <si>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</si>
  <si>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</si>
  <si>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</si>
  <si>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</si>
  <si>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</si>
  <si>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</si>
  <si>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</si>
  <si>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</si>
  <si>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</si>
  <si>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</si>
  <si>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</si>
  <si>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</si>
  <si>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</si>
  <si>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</si>
  <si>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</si>
  <si>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</si>
  <si>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</si>
  <si>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</si>
  <si>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</si>
  <si>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</si>
  <si>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</si>
  <si>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</si>
  <si>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</si>
  <si>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</si>
  <si>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</si>
  <si>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</si>
  <si>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</si>
  <si>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</si>
  <si>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</si>
  <si>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</si>
  <si>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</si>
  <si>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</si>
  <si>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</si>
  <si>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</si>
  <si>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</si>
  <si>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</si>
  <si>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</si>
  <si>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</si>
  <si>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</si>
  <si>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</si>
  <si>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</si>
  <si>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</si>
  <si>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</si>
  <si>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</si>
  <si>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</si>
  <si>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</si>
  <si>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</si>
  <si>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</si>
  <si>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</si>
  <si>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</si>
  <si>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</si>
  <si>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</si>
  <si>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</si>
  <si>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</si>
  <si>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</si>
  <si>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</si>
  <si>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</si>
  <si>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</si>
  <si>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</si>
  <si>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</si>
  <si>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</si>
  <si>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</si>
  <si>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</si>
  <si>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</si>
  <si>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</si>
  <si>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</si>
  <si>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</si>
  <si>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</si>
  <si>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</si>
  <si>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</si>
  <si>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</si>
  <si>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</si>
  <si>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</si>
  <si>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</si>
  <si>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</si>
  <si>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</si>
  <si>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</si>
  <si>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</si>
  <si>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</si>
  <si>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</si>
  <si>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</si>
  <si>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</si>
  <si>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</si>
  <si>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</si>
  <si>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</si>
  <si>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</si>
  <si>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</si>
  <si>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</si>
  <si>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</si>
  <si>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</si>
  <si>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</si>
  <si>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</si>
  <si>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</si>
  <si>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</si>
  <si>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</si>
  <si>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</si>
  <si>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</si>
  <si>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</si>
  <si>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</si>
  <si>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</si>
  <si>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</si>
  <si>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</si>
  <si>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</si>
  <si>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</si>
  <si>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</si>
  <si>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</si>
  <si>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</si>
  <si>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</si>
  <si>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</si>
  <si>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</si>
  <si>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</si>
  <si>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</si>
  <si>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</si>
  <si>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</si>
  <si>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</si>
  <si>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</si>
  <si>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</si>
  <si>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</si>
  <si>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</si>
  <si>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</si>
  <si>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</si>
  <si>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</si>
  <si>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</si>
  <si>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</si>
  <si>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</si>
  <si>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</si>
  <si>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</si>
  <si>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</si>
  <si>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</si>
  <si>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</si>
  <si>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</si>
  <si>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</si>
  <si>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</si>
  <si>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</si>
  <si>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</si>
  <si>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</si>
  <si>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</si>
  <si>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</si>
  <si>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</si>
  <si>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</si>
  <si>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</si>
  <si>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</si>
  <si>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</si>
  <si>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</si>
  <si>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</si>
  <si>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</si>
  <si>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</si>
  <si>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</si>
  <si>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</si>
  <si>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</si>
  <si>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</si>
  <si>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</si>
  <si>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</si>
  <si>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</si>
  <si>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</si>
  <si>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</si>
  <si>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</si>
  <si>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</si>
  <si>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</si>
  <si>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</si>
  <si>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</si>
  <si>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</si>
  <si>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</si>
  <si>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</si>
  <si>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</si>
  <si>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</si>
  <si>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</si>
  <si>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</si>
  <si>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</si>
  <si>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</si>
  <si>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</si>
  <si>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</si>
  <si>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</si>
  <si>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</si>
  <si>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</si>
  <si>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</si>
  <si>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</si>
  <si>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</si>
  <si>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</si>
  <si>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</si>
  <si>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</si>
  <si>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</si>
  <si>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</si>
  <si>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</si>
  <si>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</si>
  <si>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</si>
  <si>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</si>
  <si>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</si>
  <si>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</si>
  <si>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</si>
  <si>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</si>
  <si>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</si>
  <si>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</si>
  <si>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</si>
  <si>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</si>
  <si>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</si>
  <si>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</si>
  <si>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</si>
  <si>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</si>
  <si>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</si>
  <si>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</si>
  <si>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</si>
  <si>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</si>
  <si>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</si>
  <si>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</si>
  <si>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</si>
  <si>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</si>
  <si>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</si>
  <si>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</si>
  <si>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</si>
  <si>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</si>
  <si>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</si>
  <si>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</si>
  <si>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</si>
  <si>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</si>
  <si>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</si>
  <si>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</si>
  <si>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</si>
  <si>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</si>
  <si>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</si>
  <si>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</si>
  <si>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</si>
  <si>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</si>
  <si>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</si>
  <si>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</si>
  <si>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</si>
  <si>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</si>
  <si>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</si>
  <si>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</si>
  <si>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</si>
  <si>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</si>
  <si>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</si>
  <si>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</si>
  <si>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</si>
  <si>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</si>
  <si>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</si>
  <si>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</si>
  <si>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</si>
  <si>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</si>
  <si>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</si>
  <si>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</si>
  <si>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</si>
  <si>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</si>
  <si>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</si>
  <si>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</si>
  <si>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</si>
  <si>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</si>
  <si>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</si>
  <si>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</si>
  <si>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</si>
  <si>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</si>
  <si>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</si>
  <si>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</si>
  <si>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</si>
  <si>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</si>
  <si>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</si>
  <si>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</si>
  <si>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</si>
  <si>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</si>
  <si>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</si>
  <si>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</si>
  <si>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</si>
  <si>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</si>
  <si>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</si>
  <si>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</si>
  <si>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</si>
  <si>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</si>
  <si>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</si>
  <si>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</si>
  <si>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</si>
  <si>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</si>
  <si>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</si>
  <si>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</si>
  <si>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</si>
  <si>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</si>
  <si>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</si>
  <si>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</si>
  <si>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</si>
  <si>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</si>
  <si>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</si>
  <si>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</si>
  <si>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</si>
  <si>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</si>
  <si>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</si>
  <si>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</si>
  <si>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</si>
  <si>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</si>
  <si>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</si>
  <si>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</si>
  <si>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</si>
  <si>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</si>
  <si>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</si>
  <si>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</si>
  <si>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</si>
  <si>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</si>
  <si>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</si>
  <si>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</si>
  <si>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</si>
  <si>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</si>
  <si>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</si>
  <si>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</si>
  <si>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</si>
  <si>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</si>
  <si>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</si>
  <si>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</si>
  <si>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</si>
  <si>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</si>
  <si>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</si>
  <si>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</si>
  <si>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</si>
  <si>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</si>
  <si>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</si>
  <si>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</si>
  <si>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</si>
  <si>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</si>
  <si>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</si>
  <si>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</si>
  <si>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</si>
  <si>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</si>
  <si>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</si>
  <si>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</si>
  <si>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</si>
  <si>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</si>
  <si>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</si>
  <si>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</si>
  <si>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</si>
  <si>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</si>
  <si>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</si>
  <si>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</si>
  <si>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</si>
  <si>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</si>
  <si>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</si>
  <si>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</si>
  <si>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</si>
  <si>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</si>
  <si>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</si>
  <si>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</si>
  <si>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</si>
  <si>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</si>
  <si>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</si>
  <si>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</si>
  <si>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</si>
  <si>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</si>
  <si>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</si>
  <si>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</si>
  <si>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</si>
  <si>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</si>
  <si>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</si>
  <si>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</si>
  <si>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</si>
  <si>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</si>
  <si>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</si>
  <si>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</si>
  <si>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</si>
  <si>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</si>
  <si>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</si>
  <si>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</si>
  <si>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</si>
  <si>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</si>
  <si>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</si>
  <si>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</si>
  <si>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</si>
  <si>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</si>
  <si>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</si>
  <si>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</si>
  <si>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</si>
  <si>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</si>
  <si>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</si>
  <si>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</si>
  <si>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</si>
  <si>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</si>
  <si>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</si>
  <si>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</si>
  <si>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</si>
  <si>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</si>
  <si>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</si>
  <si>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</si>
  <si>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</si>
  <si>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</si>
  <si>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</si>
  <si>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</si>
  <si>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</si>
  <si>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</si>
  <si>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</si>
  <si>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</si>
  <si>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</si>
  <si>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</si>
  <si>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</si>
  <si>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</si>
  <si>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</si>
  <si>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</si>
  <si>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</si>
  <si>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</si>
  <si>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</si>
  <si>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</si>
  <si>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</si>
  <si>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</si>
  <si>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</si>
  <si>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</si>
  <si>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</si>
  <si>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</si>
  <si>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</si>
  <si>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</si>
  <si>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</si>
  <si>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</si>
  <si>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</si>
  <si>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</si>
  <si>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</si>
  <si>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</si>
  <si>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</si>
  <si>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</si>
  <si>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</si>
  <si>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</si>
  <si>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</si>
  <si>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</si>
  <si>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</si>
  <si>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</si>
  <si>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</si>
  <si>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</si>
  <si>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</si>
  <si>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</si>
  <si>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</si>
  <si>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</si>
  <si>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</si>
  <si>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</si>
  <si>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</si>
  <si>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</si>
  <si>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</si>
  <si>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</si>
  <si>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</si>
  <si>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</si>
  <si>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</si>
  <si>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</si>
  <si>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</si>
  <si>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</si>
  <si>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</si>
  <si>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</si>
  <si>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</si>
  <si>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</si>
  <si>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</si>
  <si>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</si>
  <si>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</si>
  <si>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</si>
  <si>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</si>
  <si>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</si>
  <si>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</si>
  <si>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</si>
  <si>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</si>
  <si>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</si>
  <si>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</si>
  <si>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</si>
  <si>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</si>
  <si>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</si>
  <si>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</si>
  <si>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</si>
  <si>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</si>
  <si>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</si>
  <si>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</si>
  <si>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</si>
  <si>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</si>
  <si>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</si>
  <si>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</si>
  <si>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</si>
  <si>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</si>
  <si>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</si>
  <si>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</si>
  <si>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</si>
  <si>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</si>
  <si>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</si>
  <si>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</si>
  <si>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</si>
  <si>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</si>
  <si>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</si>
  <si>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</si>
  <si>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</si>
  <si>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</si>
  <si>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</si>
  <si>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</si>
  <si>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</si>
  <si>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</si>
  <si>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</si>
  <si>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</si>
  <si>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</si>
  <si>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</si>
  <si>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</si>
  <si>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</si>
  <si>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</si>
  <si>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</si>
  <si>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</si>
  <si>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</si>
  <si>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</si>
  <si>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</si>
  <si>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</si>
  <si>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</si>
  <si>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</si>
  <si>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</si>
  <si>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</si>
  <si>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</si>
  <si>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</si>
  <si>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</si>
  <si>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</si>
  <si>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</si>
  <si>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</si>
  <si>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</si>
  <si>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</si>
  <si>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</si>
  <si>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</si>
  <si>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</si>
  <si>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</si>
  <si>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</si>
  <si>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</si>
  <si>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</si>
  <si>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</si>
  <si>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</si>
  <si>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</si>
  <si>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</si>
  <si>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</si>
  <si>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</si>
  <si>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</si>
  <si>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</si>
  <si>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</si>
  <si>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</si>
  <si>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</si>
  <si>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</si>
  <si>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</si>
  <si>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</si>
  <si>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</si>
  <si>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</si>
  <si>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</si>
  <si>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</si>
  <si>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</si>
  <si>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</si>
  <si>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</si>
  <si>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</si>
  <si>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</si>
  <si>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</si>
  <si>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</si>
  <si>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</si>
  <si>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</si>
  <si>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</si>
  <si>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</si>
  <si>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</si>
  <si>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</si>
  <si>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</si>
  <si>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</si>
  <si>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</si>
  <si>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</si>
  <si>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</si>
  <si>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</si>
  <si>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</si>
  <si>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</si>
  <si>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</si>
  <si>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</si>
  <si>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</si>
  <si>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</si>
  <si>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</si>
  <si>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</si>
  <si>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</si>
  <si>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</si>
  <si>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</si>
  <si>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</si>
  <si>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</si>
  <si>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</si>
  <si>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</si>
  <si>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</si>
  <si>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</si>
  <si>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</si>
  <si>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</si>
  <si>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</si>
  <si>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</si>
  <si>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</si>
  <si>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</si>
  <si>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</si>
  <si>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</si>
  <si>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</si>
  <si>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</si>
  <si>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</si>
  <si>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</si>
  <si>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</si>
  <si>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</si>
  <si>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</si>
  <si>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</si>
  <si>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</si>
  <si>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</si>
  <si>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</si>
  <si>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</si>
  <si>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</si>
  <si>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</si>
  <si>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</si>
  <si>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</si>
  <si>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</si>
  <si>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</si>
  <si>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</si>
  <si>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</si>
  <si>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</si>
  <si>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</si>
  <si>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</si>
  <si>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</si>
  <si>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</si>
  <si>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</si>
  <si>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</si>
  <si>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</si>
  <si>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</si>
  <si>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</si>
  <si>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</si>
  <si>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</si>
  <si>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</si>
  <si>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</si>
  <si>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</si>
  <si>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</si>
  <si>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</si>
  <si>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</si>
  <si>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</si>
  <si>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</si>
  <si>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</si>
  <si>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</si>
  <si>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</si>
  <si>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</si>
  <si>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</si>
  <si>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</si>
  <si>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</si>
  <si>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</si>
  <si>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</si>
  <si>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</si>
  <si>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</si>
  <si>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</si>
  <si>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</si>
  <si>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</si>
  <si>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</si>
  <si>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</si>
  <si>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</si>
  <si>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</si>
  <si>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</si>
  <si>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</si>
  <si>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</si>
  <si>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</si>
  <si>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</si>
  <si>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</si>
  <si>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</si>
  <si>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</si>
  <si>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</si>
  <si>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</si>
  <si>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</si>
  <si>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</si>
  <si>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</si>
  <si>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</si>
  <si>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</si>
  <si>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</si>
  <si>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</si>
  <si>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</si>
  <si>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</si>
  <si>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</si>
  <si>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</si>
  <si>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</si>
  <si>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</si>
  <si>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</si>
  <si>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</si>
  <si>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</si>
  <si>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</si>
  <si>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</si>
  <si>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</si>
  <si>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</si>
  <si>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</si>
  <si>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</si>
  <si>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</si>
  <si>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</si>
  <si>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</si>
  <si>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</si>
  <si>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</si>
  <si>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</si>
  <si>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</si>
  <si>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</si>
  <si>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</si>
  <si>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</si>
  <si>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</si>
  <si>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</si>
  <si>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</si>
  <si>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</si>
  <si>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</si>
  <si>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</si>
  <si>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</si>
  <si>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</si>
  <si>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</si>
  <si>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</si>
  <si>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</si>
  <si>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</si>
  <si>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</si>
  <si>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</si>
  <si>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</si>
  <si>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</si>
  <si>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</si>
  <si>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</si>
  <si>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</si>
  <si>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</si>
  <si>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</si>
  <si>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</si>
  <si>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</si>
  <si>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</si>
  <si>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</si>
  <si>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</si>
  <si>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</si>
  <si>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</si>
  <si>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</si>
  <si>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</si>
  <si>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</si>
  <si>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</si>
  <si>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</si>
  <si>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</si>
  <si>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</si>
  <si>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</si>
  <si>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</si>
  <si>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</si>
  <si>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</si>
  <si>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</si>
  <si>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</si>
  <si>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</si>
  <si>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</si>
  <si>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</si>
  <si>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</si>
  <si>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</si>
  <si>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</si>
  <si>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</si>
  <si>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</si>
  <si>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</si>
  <si>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</si>
  <si>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</si>
  <si>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</si>
  <si>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</si>
  <si>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</si>
  <si>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</si>
  <si>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</si>
  <si>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</si>
  <si>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</si>
  <si>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</si>
  <si>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</si>
  <si>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</si>
  <si>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</si>
  <si>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</si>
  <si>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</si>
  <si>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</si>
  <si>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</si>
  <si>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</si>
  <si>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</si>
  <si>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</si>
  <si>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</si>
  <si>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</si>
  <si>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</si>
  <si>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</si>
  <si>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</si>
  <si>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</si>
  <si>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</si>
  <si>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</si>
  <si>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</si>
  <si>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</si>
  <si>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</si>
  <si>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</si>
  <si>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</si>
  <si>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</si>
  <si>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</si>
  <si>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</si>
  <si>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</si>
  <si>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</si>
  <si>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</si>
  <si>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</si>
  <si>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</si>
  <si>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</si>
  <si>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</si>
  <si>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</si>
  <si>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</si>
  <si>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</si>
  <si>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</si>
  <si>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</si>
  <si>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</si>
  <si>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</si>
  <si>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</si>
  <si>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</si>
  <si>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</si>
  <si>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</si>
  <si>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</si>
  <si>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</si>
  <si>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</si>
  <si>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</si>
  <si>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</si>
  <si>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</si>
  <si>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</si>
  <si>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</si>
  <si>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</si>
  <si>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</si>
  <si>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</si>
  <si>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</si>
  <si>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</si>
  <si>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</si>
  <si>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</si>
  <si>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</si>
  <si>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</si>
  <si>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</si>
  <si>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</si>
  <si>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</si>
  <si>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</si>
  <si>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</si>
  <si>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</si>
  <si>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</si>
  <si>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</si>
  <si>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</si>
  <si>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</si>
  <si>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</si>
  <si>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</si>
  <si>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</si>
  <si>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</si>
  <si>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</si>
  <si>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</si>
  <si>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</si>
  <si>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</si>
  <si>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</si>
  <si>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</si>
  <si>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</si>
  <si>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</si>
  <si>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</si>
  <si>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</si>
  <si>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</si>
  <si>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</si>
  <si>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</si>
  <si>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</si>
  <si>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</si>
  <si>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</si>
  <si>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</si>
  <si>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</si>
  <si>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</si>
  <si>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</si>
  <si>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</si>
  <si>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</si>
  <si>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</si>
  <si>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</si>
  <si>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</si>
  <si>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</si>
  <si>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</si>
  <si>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</si>
  <si>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</si>
  <si>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</si>
  <si>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</si>
  <si>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</si>
  <si>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</si>
  <si>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</si>
  <si>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</si>
  <si>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</si>
  <si>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</si>
  <si>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</si>
  <si>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</si>
  <si>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</si>
  <si>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</si>
  <si>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</si>
  <si>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</si>
  <si>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</si>
  <si>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</si>
  <si>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</si>
  <si>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</si>
  <si>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</si>
  <si>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</si>
  <si>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</si>
  <si>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</si>
  <si>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</si>
  <si>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</si>
  <si>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</si>
  <si>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</si>
  <si>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</si>
  <si>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</si>
  <si>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</si>
  <si>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</si>
  <si>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</si>
  <si>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</si>
  <si>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</si>
  <si>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</si>
  <si>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</si>
  <si>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</si>
  <si>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</si>
  <si>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</si>
  <si>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</si>
  <si>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</si>
  <si>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</si>
  <si>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</si>
  <si>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</si>
  <si>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</si>
  <si>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</si>
  <si>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</si>
  <si>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</si>
  <si>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</si>
  <si>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</si>
  <si>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</si>
  <si>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</si>
  <si>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</si>
  <si>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</si>
  <si>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</si>
  <si>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</si>
  <si>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</si>
  <si>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</si>
  <si>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</si>
  <si>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</si>
  <si>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</si>
  <si>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</si>
  <si>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</si>
  <si>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</si>
  <si>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</si>
  <si>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</si>
  <si>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</si>
  <si>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</si>
  <si>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</si>
  <si>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</si>
  <si>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</si>
  <si>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</si>
  <si>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</si>
  <si>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</si>
  <si>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</si>
  <si>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</si>
  <si>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</si>
  <si>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</si>
  <si>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</si>
  <si>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</si>
  <si>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</si>
  <si>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</si>
  <si>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</si>
  <si>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</si>
  <si>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</si>
  <si>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</si>
  <si>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</si>
  <si>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</si>
  <si>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</si>
  <si>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</si>
  <si>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</si>
  <si>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</si>
  <si>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</si>
  <si>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</si>
  <si>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</si>
  <si>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</si>
  <si>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</si>
  <si>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</si>
  <si>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</si>
  <si>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</si>
  <si>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</si>
  <si>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</si>
  <si>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</si>
  <si>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</si>
  <si>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</si>
  <si>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</si>
  <si>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</si>
  <si>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</si>
  <si>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</si>
  <si>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</si>
  <si>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</si>
  <si>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</si>
  <si>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</si>
  <si>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</si>
  <si>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</si>
  <si>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</si>
  <si>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</si>
  <si>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</si>
  <si>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</si>
  <si>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</si>
  <si>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</si>
  <si>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</si>
  <si>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</si>
  <si>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</si>
  <si>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</si>
  <si>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</si>
  <si>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</si>
  <si>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</si>
  <si>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</si>
  <si>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</si>
  <si>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</si>
  <si>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</si>
  <si>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</si>
  <si>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</si>
  <si>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</si>
  <si>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</si>
  <si>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</si>
  <si>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</si>
  <si>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</si>
  <si>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</si>
  <si>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</si>
  <si>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</si>
  <si>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</si>
  <si>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</si>
  <si>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</si>
  <si>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</si>
  <si>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</si>
  <si>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</si>
  <si>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</si>
  <si>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</si>
  <si>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</si>
  <si>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</si>
  <si>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</si>
  <si>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</si>
  <si>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</si>
  <si>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</si>
  <si>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</si>
  <si>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</si>
  <si>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</si>
  <si>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</si>
  <si>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</si>
  <si>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</si>
  <si>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</si>
  <si>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</si>
  <si>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</si>
  <si>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</si>
  <si>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</si>
  <si>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</si>
  <si>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</si>
  <si>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</si>
  <si>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</si>
  <si>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</si>
  <si>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</si>
  <si>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</si>
  <si>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</si>
  <si>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</si>
  <si>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</si>
  <si>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</si>
  <si>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</si>
  <si>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</si>
  <si>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</si>
  <si>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</si>
  <si>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</si>
  <si>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</si>
  <si>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</si>
  <si>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</si>
  <si>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</si>
  <si>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</si>
  <si>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</si>
  <si>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</si>
  <si>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</si>
  <si>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</si>
  <si>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</si>
  <si>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</si>
  <si>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</si>
  <si>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</si>
  <si>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</si>
  <si>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</si>
  <si>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</si>
  <si>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</si>
  <si>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</si>
  <si>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</si>
  <si>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</si>
  <si>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</si>
  <si>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</si>
  <si>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</si>
  <si>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</si>
  <si>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</si>
  <si>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</si>
  <si>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</si>
  <si>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</si>
  <si>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</si>
  <si>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</si>
  <si>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</si>
  <si>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</si>
  <si>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</si>
  <si>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</si>
  <si>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</si>
  <si>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</si>
  <si>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</si>
  <si>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</si>
  <si>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</si>
  <si>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</si>
  <si>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</si>
  <si>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</si>
  <si>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</si>
  <si>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</si>
  <si>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</si>
  <si>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</si>
  <si>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</si>
  <si>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</si>
  <si>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</si>
  <si>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</si>
  <si>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</si>
  <si>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</si>
  <si>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</si>
  <si>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</si>
  <si>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</si>
  <si>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</si>
  <si>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</si>
  <si>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</si>
  <si>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</si>
  <si>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</si>
  <si>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</si>
  <si>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</si>
  <si>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</si>
  <si>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</si>
  <si>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</si>
  <si>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</si>
  <si>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</si>
  <si>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</si>
  <si>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</si>
  <si>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</si>
  <si>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</si>
  <si>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</si>
  <si>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</si>
  <si>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</si>
  <si>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</si>
  <si>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</si>
  <si>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</si>
  <si>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</si>
  <si>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</si>
  <si>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</si>
  <si>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</si>
  <si>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</si>
  <si>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</si>
  <si>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</si>
  <si>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</si>
  <si>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</si>
  <si>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</si>
  <si>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</si>
  <si>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</si>
  <si>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</si>
  <si>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</si>
  <si>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</si>
  <si>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</si>
  <si>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</si>
  <si>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</si>
  <si>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</si>
  <si>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</si>
  <si>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</si>
  <si>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</si>
  <si>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</si>
  <si>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</si>
  <si>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</si>
  <si>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</si>
  <si>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</si>
  <si>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</si>
  <si>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</si>
  <si>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</si>
  <si>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</si>
  <si>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</si>
  <si>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</si>
  <si>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</si>
  <si>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</si>
  <si>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</si>
  <si>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</si>
  <si>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</si>
  <si>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</si>
  <si>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</si>
  <si>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</si>
  <si>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</si>
  <si>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</si>
  <si>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</si>
  <si>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</si>
  <si>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</si>
  <si>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</si>
  <si>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</si>
  <si>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</si>
  <si>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</si>
  <si>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</si>
  <si>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</si>
  <si>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</si>
  <si>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</si>
  <si>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</si>
  <si>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</si>
  <si>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</si>
  <si>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</si>
  <si>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</si>
  <si>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</si>
  <si>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</si>
  <si>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</si>
  <si>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</si>
  <si>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</si>
  <si>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</si>
  <si>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</si>
  <si>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</si>
  <si>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</si>
  <si>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</si>
  <si>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</si>
  <si>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</si>
  <si>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</si>
  <si>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</si>
  <si>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</si>
  <si>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</si>
  <si>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</si>
  <si>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</si>
  <si>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</si>
  <si>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</si>
  <si>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</si>
  <si>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</si>
  <si>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</si>
  <si>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</si>
  <si>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</si>
  <si>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</si>
  <si>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</si>
  <si>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</si>
  <si>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</si>
  <si>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</si>
  <si>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</si>
  <si>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</si>
  <si>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</si>
  <si>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</si>
  <si>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</si>
  <si>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</si>
  <si>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</si>
  <si>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</si>
  <si>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</si>
  <si>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</si>
  <si>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</si>
  <si>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</si>
  <si>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</si>
  <si>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</si>
  <si>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</si>
  <si>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</si>
  <si>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</si>
  <si>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</si>
  <si>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</si>
  <si>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</si>
  <si>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</si>
  <si>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</si>
  <si>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</si>
  <si>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</si>
  <si>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</si>
  <si>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</si>
  <si>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</si>
  <si>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</si>
  <si>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</si>
  <si>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</si>
  <si>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</si>
  <si>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</si>
  <si>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</si>
  <si>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</si>
  <si>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</si>
  <si>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</si>
  <si>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</si>
  <si>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</si>
  <si>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</si>
  <si>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</si>
  <si>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</si>
  <si>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</si>
  <si>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</si>
  <si>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</si>
  <si>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</si>
  <si>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</si>
  <si>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</si>
  <si>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</si>
  <si>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</si>
  <si>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</si>
  <si>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</si>
  <si>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</si>
  <si>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</si>
  <si>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</si>
  <si>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</si>
  <si>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</si>
  <si>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</si>
  <si>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</si>
  <si>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</si>
  <si>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</si>
  <si>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</si>
  <si>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</si>
  <si>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</si>
  <si>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</si>
  <si>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</si>
  <si>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</si>
  <si>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</si>
  <si>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</si>
  <si>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</si>
  <si>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</si>
  <si>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</si>
  <si>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</si>
  <si>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</si>
  <si>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</si>
  <si>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</si>
  <si>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</si>
  <si>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</si>
  <si>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</si>
  <si>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</si>
  <si>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</si>
  <si>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</si>
  <si>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</si>
  <si>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</si>
  <si>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</si>
  <si>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</si>
  <si>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</si>
  <si>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</si>
  <si>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</si>
  <si>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</si>
  <si>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</si>
  <si>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</si>
  <si>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</si>
  <si>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</si>
  <si>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</si>
  <si>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</si>
  <si>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</si>
  <si>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</si>
  <si>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</si>
  <si>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</si>
  <si>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</si>
  <si>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</si>
  <si>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</si>
  <si>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</si>
  <si>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</si>
  <si>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</si>
  <si>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</si>
  <si>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</si>
  <si>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</si>
  <si>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</si>
  <si>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</si>
  <si>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</si>
  <si>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</si>
  <si>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</si>
  <si>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</si>
  <si>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</si>
  <si>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</si>
  <si>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</si>
  <si>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</si>
  <si>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</si>
  <si>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</si>
  <si>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</si>
  <si>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</si>
  <si>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</si>
  <si>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</si>
  <si>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</si>
  <si>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</si>
  <si>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</si>
  <si>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</si>
  <si>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</si>
  <si>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</si>
  <si>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</si>
  <si>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</si>
  <si>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</si>
  <si>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</si>
  <si>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</si>
  <si>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</si>
  <si>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</si>
  <si>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</si>
  <si>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</si>
  <si>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</si>
  <si>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</si>
  <si>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</si>
  <si>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</si>
  <si>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</si>
  <si>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</si>
  <si>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</si>
  <si>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</si>
  <si>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</si>
  <si>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</si>
  <si>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</si>
  <si>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</si>
  <si>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</si>
  <si>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</si>
  <si>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</si>
  <si>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</si>
  <si>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</si>
  <si>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</si>
  <si>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</si>
  <si>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</si>
  <si>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</si>
  <si>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</si>
  <si>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</si>
  <si>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</si>
  <si>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</si>
  <si>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</si>
  <si>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</si>
  <si>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</si>
  <si>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</si>
  <si>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</si>
  <si>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</si>
  <si>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</si>
  <si>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</si>
  <si>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</si>
  <si>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</si>
  <si>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</si>
  <si>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</si>
  <si>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</si>
  <si>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</si>
  <si>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</si>
  <si>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</si>
  <si>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</si>
  <si>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</si>
  <si>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</si>
  <si>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</si>
  <si>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</si>
  <si>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</si>
  <si>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</si>
  <si>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</si>
  <si>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</si>
  <si>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</si>
  <si>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</si>
  <si>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</si>
  <si>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</si>
  <si>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</si>
  <si>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</si>
  <si>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</si>
  <si>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</si>
  <si>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</si>
  <si>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</si>
  <si>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</si>
  <si>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</si>
  <si>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</si>
  <si>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</si>
  <si>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</si>
  <si>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</si>
  <si>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</si>
  <si>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</si>
  <si>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</si>
  <si>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</si>
  <si>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</si>
  <si>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</si>
  <si>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</si>
  <si>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</si>
  <si>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</si>
  <si>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</si>
  <si>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</si>
  <si>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</si>
  <si>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</si>
  <si>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</si>
  <si>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</si>
  <si>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</si>
  <si>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</si>
  <si>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</si>
  <si>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</si>
  <si>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</si>
  <si>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</si>
  <si>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</si>
  <si>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</si>
  <si>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</si>
  <si>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</si>
  <si>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</si>
  <si>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</si>
  <si>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</si>
  <si>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</si>
  <si>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</si>
  <si>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</si>
  <si>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</si>
  <si>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</si>
  <si>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</si>
  <si>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</si>
  <si>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</si>
  <si>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</si>
  <si>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</si>
  <si>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</si>
  <si>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</si>
  <si>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</si>
  <si>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</si>
  <si>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</si>
  <si>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</si>
  <si>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</si>
  <si>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</si>
  <si>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</si>
  <si>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</si>
  <si>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</si>
  <si>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</si>
  <si>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</si>
  <si>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</si>
  <si>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</si>
  <si>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</si>
  <si>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</si>
  <si>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</si>
  <si>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</si>
  <si>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</si>
  <si>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</si>
  <si>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</si>
  <si>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</si>
  <si>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</si>
  <si>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</si>
  <si>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</si>
  <si>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</si>
  <si>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</si>
  <si>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</si>
  <si>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</si>
  <si>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</si>
  <si>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</si>
  <si>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</si>
  <si>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</si>
  <si>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</si>
  <si>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</si>
  <si>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</si>
  <si>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</si>
  <si>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</si>
  <si>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</si>
  <si>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</si>
  <si>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</si>
  <si>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</si>
  <si>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</si>
  <si>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</si>
  <si>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</si>
  <si>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</si>
  <si>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</si>
  <si>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</si>
  <si>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</si>
  <si>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</si>
  <si>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</si>
  <si>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</si>
  <si>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</si>
  <si>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</si>
  <si>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</si>
  <si>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</si>
  <si>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</si>
  <si>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</si>
  <si>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</si>
  <si>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</si>
  <si>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</si>
  <si>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</si>
  <si>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</si>
  <si>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</si>
  <si>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</si>
  <si>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</si>
  <si>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</si>
  <si>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</si>
  <si>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</si>
  <si>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</si>
  <si>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</si>
  <si>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</si>
  <si>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</si>
  <si>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</si>
  <si>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</si>
  <si>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</si>
  <si>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</si>
  <si>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</si>
  <si>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</si>
  <si>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</si>
  <si>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</si>
  <si>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</si>
  <si>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</si>
  <si>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</si>
  <si>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</si>
  <si>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</si>
  <si>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</si>
  <si>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</si>
  <si>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</si>
  <si>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</si>
  <si>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</si>
  <si>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</si>
  <si>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</si>
  <si>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</si>
  <si>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</si>
  <si>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</si>
  <si>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</si>
  <si>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</si>
  <si>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</si>
  <si>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</si>
  <si>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</si>
  <si>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</si>
  <si>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</si>
  <si>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</si>
  <si>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</si>
  <si>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</si>
  <si>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</si>
  <si>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</si>
  <si>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</si>
  <si>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</si>
  <si>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</si>
  <si>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</si>
  <si>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</si>
  <si>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</si>
  <si>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</si>
  <si>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</si>
  <si>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</si>
  <si>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</si>
  <si>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</si>
  <si>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</si>
  <si>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</si>
  <si>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</si>
  <si>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</si>
  <si>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</si>
  <si>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</si>
  <si>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</si>
  <si>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</si>
  <si>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</si>
  <si>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</si>
  <si>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</si>
  <si>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</si>
  <si>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</si>
  <si>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</si>
  <si>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</si>
  <si>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</si>
  <si>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</si>
  <si>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</si>
  <si>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</si>
  <si>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</si>
  <si>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</si>
  <si>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</si>
  <si>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</si>
  <si>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</si>
  <si>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</si>
  <si>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</si>
  <si>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</si>
  <si>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</si>
  <si>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</si>
  <si>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</si>
  <si>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</si>
  <si>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</si>
  <si>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</si>
  <si>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</si>
  <si>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</si>
  <si>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</si>
  <si>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</si>
  <si>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</si>
  <si>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</si>
  <si>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</si>
  <si>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</si>
  <si>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</si>
  <si>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</si>
  <si>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</si>
  <si>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</si>
  <si>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</si>
  <si>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</si>
  <si>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</si>
  <si>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</si>
  <si>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</si>
  <si>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</si>
  <si>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</si>
  <si>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</si>
  <si>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</si>
  <si>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</si>
  <si>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</si>
  <si>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</si>
  <si>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</si>
  <si>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</si>
  <si>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</si>
  <si>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</si>
  <si>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</si>
  <si>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</si>
  <si>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</si>
  <si>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</si>
  <si>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</si>
  <si>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</si>
  <si>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</si>
  <si>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</si>
  <si>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</si>
  <si>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</si>
  <si>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</si>
  <si>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</si>
  <si>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</si>
  <si>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</si>
  <si>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</si>
  <si>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</si>
  <si>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</si>
  <si>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</si>
  <si>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</si>
  <si>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</si>
  <si>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</si>
  <si>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</si>
  <si>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</si>
  <si>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</si>
  <si>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</si>
  <si>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</si>
  <si>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</si>
  <si>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</si>
  <si>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</si>
  <si>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</si>
  <si>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</si>
  <si>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</si>
  <si>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</si>
  <si>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</si>
  <si>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</si>
  <si>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</si>
  <si>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</si>
  <si>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</si>
  <si>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</si>
  <si>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</si>
  <si>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</si>
  <si>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</si>
  <si>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</si>
  <si>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</si>
  <si>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</si>
  <si>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</si>
  <si>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</si>
  <si>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</si>
  <si>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</si>
  <si>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</si>
  <si>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</si>
  <si>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</si>
  <si>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</si>
  <si>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</si>
  <si>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</si>
  <si>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</si>
  <si>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</si>
  <si>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</si>
  <si>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</si>
  <si>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</si>
  <si>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</si>
  <si>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</si>
  <si>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</si>
  <si>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</si>
  <si>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</si>
  <si>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</si>
  <si>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</si>
  <si>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</si>
  <si>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</si>
  <si>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</si>
  <si>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</si>
  <si>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</si>
  <si>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</si>
  <si>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</si>
  <si>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</si>
  <si>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</si>
  <si>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</si>
  <si>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</si>
  <si>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</si>
  <si>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</si>
  <si>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</si>
  <si>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</si>
  <si>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</si>
  <si>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</si>
  <si>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</si>
  <si>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</si>
  <si>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</si>
  <si>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</si>
  <si>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</si>
  <si>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</si>
  <si>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</si>
  <si>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</si>
  <si>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</si>
  <si>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</si>
  <si>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</si>
  <si>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</si>
  <si>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</si>
  <si>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</si>
  <si>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</si>
  <si>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</si>
  <si>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</si>
  <si>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</si>
  <si>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</si>
  <si>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</si>
  <si>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</si>
  <si>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</si>
  <si>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</si>
  <si>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</si>
  <si>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</si>
  <si>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</si>
  <si>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</si>
  <si>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</si>
  <si>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</si>
  <si>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</si>
  <si>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</si>
  <si>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</si>
  <si>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</si>
  <si>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</si>
  <si>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</si>
  <si>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</si>
  <si>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</si>
  <si>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</si>
  <si>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</si>
  <si>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</si>
  <si>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</si>
  <si>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</si>
  <si>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</si>
  <si>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</si>
  <si>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</si>
  <si>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</si>
  <si>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</si>
  <si>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</si>
  <si>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</si>
  <si>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</si>
  <si>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</si>
  <si>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</si>
  <si>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</si>
  <si>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</si>
  <si>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</si>
  <si>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</si>
  <si>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</si>
  <si>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</si>
  <si>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</si>
  <si>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</si>
  <si>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</si>
  <si>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</si>
  <si>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</si>
  <si>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</si>
  <si>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</si>
  <si>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</si>
  <si>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</si>
  <si>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</si>
  <si>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</si>
  <si>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</si>
  <si>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</si>
  <si>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</si>
  <si>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</si>
  <si>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</si>
  <si>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</si>
  <si>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</si>
  <si>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</si>
  <si>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</si>
  <si>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</si>
  <si>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</si>
  <si>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</si>
  <si>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</si>
  <si>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</si>
  <si>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</si>
  <si>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</si>
  <si>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</si>
  <si>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</si>
  <si>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</si>
  <si>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</si>
  <si>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</si>
  <si>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</si>
  <si>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</si>
  <si>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</si>
  <si>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</si>
  <si>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</si>
  <si>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</si>
  <si>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</si>
  <si>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</si>
  <si>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</si>
  <si>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</si>
  <si>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</si>
  <si>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</si>
  <si>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</si>
  <si>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</si>
  <si>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</si>
  <si>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</si>
  <si>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</si>
  <si>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</si>
  <si>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</si>
  <si>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</si>
  <si>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</si>
  <si>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</si>
  <si>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</si>
  <si>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</si>
  <si>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</si>
  <si>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</si>
  <si>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</si>
  <si>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</si>
  <si>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</si>
  <si>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</si>
  <si>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</si>
  <si>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</si>
  <si>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</si>
  <si>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</si>
  <si>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</si>
  <si>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</si>
  <si>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</si>
  <si>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</si>
  <si>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</si>
  <si>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</si>
  <si>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</si>
  <si>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</si>
  <si>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</si>
  <si>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</si>
  <si>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</si>
  <si>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</si>
  <si>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</si>
  <si>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</si>
  <si>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</si>
  <si>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</si>
  <si>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</si>
  <si>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</si>
  <si>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</si>
  <si>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</si>
  <si>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</si>
  <si>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</si>
  <si>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</si>
  <si>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</si>
  <si>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</si>
  <si>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</si>
  <si>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</si>
  <si>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</si>
  <si>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</si>
  <si>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</si>
  <si>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</si>
  <si>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</si>
  <si>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</si>
  <si>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</si>
  <si>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</si>
  <si>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</si>
  <si>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</si>
  <si>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</si>
  <si>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</si>
  <si>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</si>
  <si>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</si>
  <si>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</si>
  <si>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</si>
  <si>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</si>
  <si>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</si>
  <si>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</si>
  <si>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</si>
  <si>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</si>
  <si>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</si>
  <si>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</si>
  <si>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</si>
  <si>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</si>
  <si>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</si>
  <si>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</si>
  <si>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</si>
  <si>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</si>
  <si>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</si>
  <si>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</si>
  <si>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</si>
  <si>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</si>
  <si>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</si>
  <si>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</si>
  <si>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</si>
  <si>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</si>
  <si>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</si>
  <si>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</si>
  <si>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</si>
  <si>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</si>
  <si>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</si>
  <si>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</si>
  <si>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</si>
  <si>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</si>
  <si>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</si>
  <si>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</si>
  <si>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</si>
  <si>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</si>
  <si>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</si>
  <si>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</si>
  <si>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</si>
  <si>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</si>
  <si>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</si>
  <si>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</si>
  <si>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</si>
  <si>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</si>
  <si>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</si>
  <si>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</si>
  <si>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</si>
  <si>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</si>
  <si>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</si>
  <si>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</si>
  <si>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</si>
  <si>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</si>
  <si>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</si>
  <si>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</si>
  <si>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</si>
  <si>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</si>
  <si>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</si>
  <si>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</si>
  <si>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</si>
  <si>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</si>
  <si>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</si>
  <si>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</si>
  <si>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</si>
  <si>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</si>
  <si>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</si>
  <si>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</si>
  <si>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</si>
  <si>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</si>
  <si>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</si>
  <si>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</si>
  <si>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</si>
  <si>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</si>
  <si>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</si>
  <si>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</si>
  <si>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</si>
  <si>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</si>
  <si>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</si>
  <si>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</si>
  <si>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</si>
  <si>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</si>
  <si>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</si>
  <si>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</si>
  <si>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</si>
  <si>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</si>
  <si>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</si>
  <si>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</si>
  <si>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</si>
  <si>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</si>
  <si>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</si>
  <si>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</si>
  <si>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</si>
  <si>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</si>
  <si>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</si>
  <si>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</si>
  <si>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</si>
  <si>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</si>
  <si>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</si>
  <si>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</si>
  <si>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</si>
  <si>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</si>
  <si>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</si>
  <si>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</si>
  <si>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</si>
  <si>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</si>
  <si>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</si>
  <si>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</si>
  <si>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</si>
  <si>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</si>
  <si>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</si>
  <si>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</si>
  <si>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</si>
  <si>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</si>
  <si>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</si>
  <si>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</si>
  <si>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</si>
  <si>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</si>
  <si>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</si>
  <si>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</si>
  <si>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</si>
  <si>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</si>
  <si>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</si>
  <si>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</si>
  <si>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</si>
  <si>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</si>
  <si>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</si>
  <si>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</si>
  <si>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</si>
  <si>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</si>
  <si>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</si>
  <si>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</si>
  <si>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</si>
  <si>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</si>
  <si>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</si>
  <si>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</si>
  <si>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</si>
  <si>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</si>
  <si>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</si>
  <si>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</si>
  <si>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</si>
  <si>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</si>
  <si>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</si>
  <si>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</si>
  <si>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</si>
  <si>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</si>
  <si>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</si>
  <si>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</si>
  <si>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</si>
  <si>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</si>
  <si>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</si>
  <si>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</si>
  <si>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</si>
  <si>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</si>
  <si>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</si>
  <si>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</si>
  <si>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</si>
  <si>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</si>
  <si>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</si>
  <si>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</si>
  <si>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</si>
  <si>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</si>
  <si>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</si>
  <si>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</si>
  <si>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</si>
  <si>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</si>
  <si>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</si>
  <si>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</si>
  <si>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</si>
  <si>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</si>
  <si>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</si>
  <si>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</si>
  <si>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</si>
  <si>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</si>
  <si>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</si>
  <si>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</si>
  <si>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</si>
  <si>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</si>
  <si>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</si>
  <si>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</si>
  <si>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</si>
  <si>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</si>
  <si>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</si>
  <si>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</si>
  <si>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</si>
  <si>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</si>
  <si>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</si>
  <si>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</si>
  <si>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</si>
  <si>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</si>
  <si>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</si>
  <si>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</si>
  <si>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</si>
  <si>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</si>
  <si>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</si>
  <si>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</si>
  <si>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</si>
  <si>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</si>
  <si>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</si>
  <si>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</si>
  <si>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</si>
  <si>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</si>
  <si>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</si>
  <si>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</si>
  <si>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</si>
  <si>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</si>
  <si>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</si>
  <si>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</si>
  <si>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</si>
  <si>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</si>
  <si>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</si>
  <si>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</si>
  <si>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</si>
  <si>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</si>
  <si>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</si>
  <si>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</si>
  <si>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</si>
  <si>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</si>
  <si>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</si>
  <si>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</si>
  <si>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</si>
  <si>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</si>
  <si>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</si>
  <si>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</si>
  <si>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</si>
  <si>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</si>
  <si>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</si>
  <si>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</si>
  <si>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</si>
  <si>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</si>
  <si>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</si>
  <si>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</si>
  <si>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</si>
  <si>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</si>
  <si>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</si>
  <si>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</si>
  <si>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</si>
  <si>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</si>
  <si>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</si>
  <si>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</si>
  <si>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</si>
  <si>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</si>
  <si>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</si>
  <si>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</si>
  <si>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</si>
  <si>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</si>
  <si>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</si>
  <si>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</si>
  <si>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</si>
  <si>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</si>
  <si>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</si>
  <si>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</si>
  <si>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</si>
  <si>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</si>
  <si>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</si>
  <si>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</si>
  <si>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</si>
  <si>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</si>
  <si>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</si>
  <si>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</si>
  <si>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</si>
  <si>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</si>
  <si>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</si>
  <si>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</si>
  <si>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</si>
  <si>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</si>
  <si>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</si>
  <si>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</si>
  <si>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</si>
  <si>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</si>
  <si>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</si>
  <si>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</si>
  <si>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</si>
  <si>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</si>
  <si>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</si>
  <si>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</si>
  <si>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</si>
  <si>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</si>
  <si>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</si>
  <si>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</si>
  <si>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</si>
  <si>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</si>
  <si>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</si>
  <si>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</si>
  <si>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</si>
  <si>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</si>
  <si>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</si>
  <si>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</si>
  <si>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</si>
  <si>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</si>
  <si>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</si>
  <si>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</si>
  <si>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</si>
  <si>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</si>
  <si>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</si>
  <si>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</si>
  <si>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</si>
  <si>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</si>
  <si>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</si>
  <si>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</si>
  <si>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</si>
  <si>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</si>
  <si>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</si>
  <si>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</si>
  <si>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</si>
  <si>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</si>
  <si>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</si>
  <si>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</si>
  <si>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</si>
  <si>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</si>
  <si>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</si>
  <si>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</si>
  <si>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</si>
  <si>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</si>
  <si>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</si>
  <si>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</si>
  <si>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</si>
  <si>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</si>
  <si>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</si>
  <si>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</si>
  <si>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</si>
  <si>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</si>
  <si>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</si>
  <si>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</si>
  <si>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</si>
  <si>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</si>
  <si>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</si>
  <si>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</si>
  <si>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</si>
  <si>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</si>
  <si>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</si>
  <si>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</si>
  <si>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</si>
  <si>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</si>
  <si>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</si>
  <si>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</si>
  <si>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</si>
  <si>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</si>
  <si>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</si>
  <si>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</si>
  <si>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</si>
  <si>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</si>
  <si>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</si>
  <si>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</si>
  <si>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</si>
  <si>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</si>
  <si>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</si>
  <si>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</si>
  <si>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</si>
  <si>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</si>
  <si>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</si>
  <si>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</si>
  <si>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</si>
  <si>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</si>
  <si>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</si>
  <si>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</si>
  <si>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</si>
  <si>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</si>
  <si>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</si>
  <si>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</si>
  <si>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</si>
  <si>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</si>
  <si>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</si>
  <si>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</si>
  <si>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</si>
  <si>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</si>
  <si>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</si>
  <si>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</si>
  <si>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</si>
  <si>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</si>
  <si>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</si>
  <si>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</si>
  <si>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</si>
  <si>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</si>
  <si>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</si>
  <si>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</si>
  <si>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</si>
  <si>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</si>
  <si>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</si>
  <si>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</si>
  <si>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</si>
  <si>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</si>
  <si>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</si>
  <si>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</si>
  <si>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</si>
  <si>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</si>
  <si>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</si>
  <si>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</si>
  <si>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</si>
  <si>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</si>
  <si>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</si>
  <si>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</si>
  <si>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</si>
  <si>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</si>
  <si>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</si>
  <si>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</si>
  <si>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</si>
  <si>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</si>
  <si>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</si>
  <si>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</si>
  <si>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</si>
  <si>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</si>
  <si>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</si>
  <si>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</si>
  <si>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</si>
  <si>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</si>
  <si>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</si>
  <si>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</si>
  <si>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</si>
  <si>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</si>
  <si>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</si>
  <si>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</si>
  <si>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</si>
  <si>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</si>
  <si>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</si>
  <si>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</si>
  <si>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</si>
  <si>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</si>
  <si>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</si>
  <si>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</si>
  <si>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</si>
  <si>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</si>
  <si>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</si>
  <si>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</si>
  <si>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</si>
  <si>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</si>
  <si>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</si>
  <si>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</si>
  <si>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</si>
  <si>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</si>
  <si>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</si>
  <si>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</si>
  <si>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</si>
  <si>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</si>
  <si>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</si>
  <si>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</si>
  <si>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</si>
  <si>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</si>
  <si>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</si>
  <si>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</si>
  <si>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</si>
  <si>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</si>
  <si>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</si>
  <si>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</si>
  <si>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</si>
  <si>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</si>
  <si>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</si>
  <si>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</si>
  <si>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</si>
  <si>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</si>
  <si>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</si>
  <si>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</si>
  <si>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</si>
  <si>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</si>
  <si>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</si>
  <si>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</si>
  <si>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</si>
  <si>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</si>
  <si>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</si>
  <si>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</si>
  <si>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</si>
  <si>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</si>
  <si>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</si>
  <si>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</si>
  <si>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</si>
  <si>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</si>
  <si>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</si>
  <si>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</si>
  <si>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</si>
  <si>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</si>
  <si>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</si>
  <si>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</si>
  <si>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</si>
  <si>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</si>
  <si>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</si>
  <si>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</si>
  <si>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</si>
  <si>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</si>
  <si>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</si>
  <si>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</si>
  <si>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</si>
  <si>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</si>
  <si>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</si>
  <si>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</si>
  <si>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</si>
  <si>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</si>
  <si>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</si>
  <si>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</si>
  <si>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</si>
  <si>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</si>
  <si>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</si>
  <si>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</si>
  <si>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</si>
  <si>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</si>
  <si>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</si>
  <si>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</si>
  <si>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</si>
  <si>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</si>
  <si>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</si>
  <si>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</si>
  <si>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</si>
  <si>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</si>
  <si>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</si>
  <si>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</si>
  <si>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</si>
  <si>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</si>
  <si>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</si>
  <si>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</si>
  <si>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</si>
  <si>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</si>
  <si>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</si>
  <si>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</si>
  <si>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</si>
  <si>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</si>
  <si>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</si>
  <si>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</si>
  <si>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</si>
  <si>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</si>
  <si>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</si>
  <si>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</si>
  <si>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</si>
  <si>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</si>
  <si>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</si>
  <si>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</si>
  <si>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</si>
  <si>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</si>
  <si>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</si>
  <si>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</si>
  <si>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</si>
  <si>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</si>
  <si>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</si>
  <si>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</si>
  <si>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</si>
  <si>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</si>
  <si>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</si>
  <si>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</si>
  <si>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</si>
  <si>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</si>
  <si>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</si>
  <si>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</si>
  <si>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</si>
  <si>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</si>
  <si>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</si>
  <si>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</si>
  <si>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</si>
  <si>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</si>
  <si>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</si>
  <si>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</si>
  <si>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</si>
  <si>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</si>
  <si>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</si>
  <si>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</si>
  <si>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</si>
  <si>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</si>
  <si>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</si>
  <si>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</si>
  <si>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</si>
  <si>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</si>
  <si>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</si>
  <si>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</si>
  <si>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</si>
  <si>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</si>
  <si>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</si>
  <si>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</si>
  <si>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</si>
  <si>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</si>
  <si>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</si>
  <si>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</si>
  <si>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</si>
  <si>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</si>
  <si>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</si>
  <si>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</si>
  <si>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</si>
  <si>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</si>
  <si>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</si>
  <si>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</si>
  <si>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</si>
  <si>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</si>
  <si>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</si>
  <si>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</si>
  <si>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</si>
  <si>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</si>
  <si>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</si>
  <si>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</si>
  <si>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</si>
  <si>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</si>
  <si>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</si>
  <si>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</si>
  <si>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</si>
  <si>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</si>
  <si>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</si>
  <si>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</si>
  <si>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</si>
  <si>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</si>
  <si>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</si>
  <si>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</si>
  <si>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</si>
  <si>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</si>
  <si>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</si>
  <si>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</si>
  <si>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</si>
  <si>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</si>
  <si>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</si>
  <si>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</si>
  <si>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</si>
  <si>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</si>
  <si>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</si>
  <si>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</si>
  <si>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</si>
  <si>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</si>
  <si>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</si>
  <si>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</si>
  <si>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</si>
  <si>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</si>
  <si>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</si>
  <si>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</si>
  <si>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</si>
  <si>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</si>
  <si>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</si>
  <si>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</si>
  <si>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</si>
  <si>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</si>
  <si>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</si>
  <si>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</si>
  <si>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</si>
  <si>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</si>
  <si>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</si>
  <si>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</si>
  <si>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</si>
  <si>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</si>
  <si>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</si>
  <si>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</si>
  <si>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</si>
  <si>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</si>
  <si>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</si>
  <si>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</si>
  <si>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</si>
  <si>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</si>
  <si>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</si>
  <si>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</si>
  <si>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</si>
  <si>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</si>
  <si>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</si>
  <si>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</si>
  <si>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</si>
  <si>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</si>
  <si>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</si>
  <si>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</si>
  <si>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</si>
  <si>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</si>
  <si>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</si>
  <si>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</si>
  <si>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</si>
  <si>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</si>
  <si>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</si>
  <si>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</si>
  <si>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</si>
  <si>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</si>
  <si>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</si>
  <si>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</si>
  <si>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</si>
  <si>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</si>
  <si>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</si>
  <si>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</si>
  <si>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</si>
  <si>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</si>
  <si>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</si>
  <si>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</si>
  <si>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</si>
  <si>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</si>
  <si>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</si>
  <si>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</si>
  <si>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</si>
  <si>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</si>
  <si>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</si>
  <si>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</si>
  <si>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</si>
  <si>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</si>
  <si>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</si>
  <si>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</si>
  <si>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</si>
  <si>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</si>
  <si>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</si>
  <si>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</si>
  <si>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</si>
  <si>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</si>
  <si>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</si>
  <si>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</si>
  <si>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</si>
  <si>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</si>
  <si>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</si>
  <si>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</si>
  <si>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</si>
  <si>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</si>
  <si>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</si>
  <si>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</si>
  <si>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</si>
  <si>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</si>
  <si>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</si>
  <si>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</si>
  <si>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</si>
  <si>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</si>
  <si>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</si>
  <si>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</si>
  <si>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</si>
  <si>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</si>
  <si>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</si>
  <si>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</si>
  <si>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</si>
  <si>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</si>
  <si>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</si>
  <si>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</si>
  <si>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</si>
  <si>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</si>
  <si>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</si>
  <si>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</si>
  <si>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</si>
  <si>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</si>
  <si>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</si>
  <si>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</si>
  <si>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</si>
  <si>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</si>
  <si>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</si>
  <si>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</si>
  <si>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</si>
  <si>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</si>
  <si>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</si>
  <si>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</si>
  <si>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</si>
  <si>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</si>
  <si>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</si>
  <si>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</si>
  <si>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</si>
  <si>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</si>
  <si>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</si>
  <si>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</si>
  <si>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</si>
  <si>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</si>
  <si>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</si>
  <si>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</si>
  <si>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</si>
  <si>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</si>
  <si>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</si>
  <si>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</si>
  <si>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</si>
  <si>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</si>
  <si>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</si>
  <si>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</si>
  <si>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</si>
  <si>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</si>
  <si>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</si>
  <si>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</si>
  <si>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</si>
  <si>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</si>
  <si>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</si>
  <si>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</si>
  <si>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</si>
  <si>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</si>
  <si>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</si>
  <si>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</si>
  <si>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</si>
  <si>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</si>
  <si>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</si>
  <si>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</si>
  <si>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</si>
  <si>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</si>
  <si>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</si>
  <si>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</si>
  <si>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</si>
  <si>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</si>
  <si>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</si>
  <si>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</si>
  <si>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</si>
  <si>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</si>
  <si>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</si>
  <si>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</si>
  <si>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</si>
  <si>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</si>
  <si>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</si>
  <si>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</si>
  <si>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</si>
  <si>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</si>
  <si>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</si>
  <si>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</si>
  <si>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</si>
  <si>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</si>
  <si>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</si>
  <si>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</si>
  <si>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</si>
  <si>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</si>
  <si>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</si>
  <si>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</si>
  <si>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</si>
  <si>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</si>
  <si>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</si>
  <si>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</si>
  <si>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</si>
  <si>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</si>
  <si>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</si>
  <si>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</si>
  <si>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</si>
  <si>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</si>
  <si>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</si>
  <si>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</si>
  <si>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</si>
  <si>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</si>
  <si>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</si>
  <si>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</si>
  <si>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</si>
  <si>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</si>
  <si>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</si>
  <si>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</si>
  <si>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</si>
  <si>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</si>
  <si>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</si>
  <si>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</si>
  <si>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</si>
  <si>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</si>
  <si>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</si>
  <si>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</si>
  <si>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</si>
  <si>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</si>
  <si>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</si>
  <si>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</si>
  <si>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</si>
  <si>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</si>
  <si>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</si>
  <si>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</si>
  <si>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</si>
  <si>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</si>
  <si>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</si>
  <si>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</si>
  <si>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</si>
  <si>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</si>
  <si>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</si>
  <si>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</si>
  <si>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</si>
  <si>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</si>
  <si>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</si>
  <si>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</si>
  <si>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</si>
  <si>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</si>
  <si>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</si>
  <si>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</si>
  <si>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</si>
  <si>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</si>
  <si>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</si>
  <si>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</si>
  <si>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</si>
  <si>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</si>
  <si>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</si>
  <si>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</si>
  <si>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</si>
  <si>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</si>
  <si>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</si>
  <si>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</si>
  <si>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</si>
  <si>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</si>
  <si>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</si>
  <si>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</si>
  <si>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</si>
  <si>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</si>
  <si>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</si>
  <si>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</si>
  <si>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</si>
  <si>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</si>
  <si>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</si>
  <si>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</si>
  <si>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</si>
  <si>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</si>
  <si>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</si>
  <si>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</si>
  <si>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</si>
  <si>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</si>
  <si>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</si>
  <si>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</si>
  <si>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</si>
  <si>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</si>
  <si>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</si>
  <si>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</si>
  <si>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</si>
  <si>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</si>
  <si>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</si>
  <si>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</si>
  <si>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</si>
  <si>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</si>
  <si>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</si>
  <si>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</si>
  <si>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</si>
  <si>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</si>
  <si>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</si>
  <si>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</si>
  <si>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</si>
  <si>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</si>
  <si>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</si>
  <si>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</si>
  <si>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</si>
  <si>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</si>
  <si>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</si>
  <si>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</si>
  <si>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</si>
  <si>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</si>
  <si>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</si>
  <si>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</si>
  <si>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</si>
  <si>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</si>
  <si>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</si>
  <si>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</si>
  <si>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</si>
  <si>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</si>
  <si>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</si>
  <si>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</si>
  <si>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</si>
  <si>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</si>
  <si>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</si>
  <si>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</si>
  <si>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</si>
  <si>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</si>
  <si>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</si>
  <si>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</si>
  <si>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</si>
  <si>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</si>
  <si>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</si>
  <si>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</si>
  <si>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</si>
  <si>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</si>
  <si>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</si>
  <si>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</si>
  <si>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</si>
  <si>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</si>
  <si>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</si>
  <si>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</si>
  <si>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</si>
  <si>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</si>
  <si>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</si>
  <si>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</si>
  <si>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</si>
  <si>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</si>
  <si>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</si>
  <si>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</si>
  <si>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</si>
  <si>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</si>
  <si>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</si>
  <si>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</si>
  <si>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</si>
  <si>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</si>
  <si>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</si>
  <si>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</si>
  <si>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</si>
  <si>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</si>
  <si>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</si>
  <si>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</si>
  <si>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</si>
  <si>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</si>
  <si>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</si>
  <si>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</si>
  <si>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</si>
  <si>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</si>
  <si>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</si>
  <si>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</si>
  <si>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</si>
  <si>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</si>
  <si>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</si>
  <si>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</si>
  <si>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</si>
  <si>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</si>
  <si>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</si>
  <si>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</si>
  <si>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</si>
  <si>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</si>
  <si>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</si>
  <si>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</si>
  <si>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</si>
  <si>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</si>
  <si>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</si>
  <si>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</si>
  <si>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</si>
  <si>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</si>
  <si>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</si>
  <si>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</si>
  <si>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</si>
  <si>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</si>
  <si>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</si>
  <si>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</si>
  <si>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</si>
  <si>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</si>
  <si>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</si>
  <si>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</si>
  <si>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</si>
  <si>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</si>
  <si>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</si>
  <si>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</si>
  <si>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</si>
  <si>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</si>
  <si>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</si>
  <si>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</si>
  <si>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</si>
  <si>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</si>
  <si>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</si>
  <si>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</si>
  <si>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</si>
  <si>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</si>
  <si>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</si>
  <si>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</si>
  <si>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</si>
  <si>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</si>
  <si>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</si>
  <si>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</si>
  <si>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</si>
  <si>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</si>
  <si>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</si>
  <si>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</si>
  <si>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</si>
  <si>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</si>
  <si>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</si>
  <si>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</si>
  <si>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</si>
  <si>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</si>
  <si>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</si>
  <si>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</si>
  <si>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</si>
  <si>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</si>
  <si>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</si>
  <si>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</si>
  <si>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</si>
  <si>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</si>
  <si>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</si>
  <si>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</si>
  <si>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</si>
  <si>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</si>
  <si>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</si>
  <si>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</si>
  <si>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</si>
  <si>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</si>
  <si>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</si>
  <si>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</si>
  <si>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</si>
  <si>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</si>
  <si>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</si>
  <si>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</si>
  <si>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</si>
  <si>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</si>
  <si>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</si>
  <si>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</si>
  <si>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</si>
  <si>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</si>
  <si>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</si>
  <si>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</si>
  <si>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</si>
  <si>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</si>
  <si>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</si>
  <si>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</si>
  <si>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</si>
  <si>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</si>
  <si>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</si>
  <si>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</si>
  <si>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</si>
  <si>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</si>
  <si>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</si>
  <si>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</si>
  <si>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</si>
  <si>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</si>
  <si>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</si>
  <si>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</si>
  <si>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</si>
  <si>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</si>
  <si>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</si>
  <si>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</si>
  <si>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</si>
  <si>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</si>
  <si>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</si>
  <si>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</si>
  <si>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</si>
  <si>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</si>
  <si>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</si>
  <si>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</si>
  <si>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</si>
  <si>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</si>
  <si>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</si>
  <si>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</si>
  <si>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</si>
  <si>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</si>
  <si>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</si>
  <si>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</si>
  <si>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</si>
  <si>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</si>
  <si>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</si>
  <si>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</si>
  <si>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</si>
  <si>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</si>
  <si>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</si>
  <si>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</si>
  <si>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</si>
  <si>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</si>
  <si>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</si>
  <si>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</si>
  <si>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</si>
  <si>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</si>
  <si>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</si>
  <si>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</si>
  <si>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</si>
  <si>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</si>
  <si>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</si>
  <si>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</si>
  <si>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</si>
  <si>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</si>
  <si>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</si>
  <si>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</si>
  <si>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</si>
  <si>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</si>
  <si>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</si>
  <si>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</si>
  <si>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</si>
  <si>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</si>
  <si>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</si>
  <si>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</si>
  <si>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</si>
  <si>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</si>
  <si>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</si>
  <si>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</si>
  <si>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</si>
  <si>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</si>
  <si>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</si>
  <si>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</si>
  <si>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</si>
  <si>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</si>
  <si>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</si>
  <si>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</si>
  <si>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</si>
  <si>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</si>
  <si>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</si>
  <si>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</si>
  <si>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</si>
  <si>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</si>
  <si>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</si>
  <si>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</si>
  <si>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</si>
  <si>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</si>
  <si>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</si>
  <si>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</si>
  <si>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</si>
  <si>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</si>
  <si>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</si>
  <si>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</si>
  <si>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</si>
  <si>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</si>
  <si>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</si>
  <si>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</si>
  <si>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</si>
  <si>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</si>
  <si>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</si>
  <si>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</si>
  <si>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</si>
  <si>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</si>
  <si>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</si>
  <si>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</si>
  <si>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</si>
  <si>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</si>
  <si>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</si>
  <si>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</si>
  <si>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</si>
  <si>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</si>
  <si>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</si>
  <si>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</si>
  <si>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</si>
  <si>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</si>
  <si>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</si>
  <si>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</si>
  <si>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</si>
  <si>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</si>
  <si>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</si>
  <si>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</si>
  <si>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</si>
  <si>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</si>
  <si>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</si>
  <si>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</si>
  <si>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</si>
  <si>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</si>
  <si>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</si>
  <si>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</si>
  <si>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</si>
  <si>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</si>
  <si>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</si>
  <si>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</si>
  <si>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</si>
  <si>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</si>
  <si>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</si>
  <si>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</si>
  <si>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</si>
  <si>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</si>
  <si>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</si>
  <si>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</si>
  <si>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</si>
  <si>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</si>
  <si>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</si>
  <si>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</si>
  <si>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</si>
  <si>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</si>
  <si>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</si>
  <si>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</si>
  <si>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</si>
  <si>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</si>
  <si>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</si>
  <si>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</si>
  <si>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</si>
  <si>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</si>
  <si>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</si>
  <si>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</si>
  <si>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</si>
  <si>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</si>
  <si>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</si>
  <si>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</si>
  <si>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</si>
  <si>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</si>
  <si>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</si>
  <si>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</si>
  <si>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</si>
  <si>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</si>
  <si>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</si>
  <si>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</si>
  <si>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</si>
  <si>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</si>
  <si>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</si>
  <si>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</si>
  <si>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</si>
  <si>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</si>
  <si>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</si>
  <si>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</si>
  <si>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</si>
  <si>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</si>
  <si>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</si>
  <si>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</si>
  <si>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</si>
  <si>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</si>
  <si>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</si>
  <si>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</si>
  <si>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</si>
  <si>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</si>
  <si>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</si>
  <si>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</si>
  <si>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</si>
  <si>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</si>
  <si>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</si>
  <si>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</si>
  <si>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</si>
  <si>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</si>
  <si>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</si>
  <si>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</si>
  <si>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</si>
  <si>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</si>
  <si>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</si>
  <si>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</si>
  <si>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</si>
  <si>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</si>
  <si>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</si>
  <si>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</si>
  <si>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</si>
  <si>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</si>
  <si>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</si>
  <si>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</si>
  <si>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</si>
  <si>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</si>
  <si>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</si>
  <si>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</si>
  <si>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</si>
  <si>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</si>
  <si>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</si>
  <si>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</si>
  <si>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</si>
  <si>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</si>
  <si>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</si>
  <si>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</si>
  <si>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</si>
  <si>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</si>
  <si>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</si>
  <si>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</si>
  <si>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</si>
  <si>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</si>
  <si>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</si>
  <si>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</si>
  <si>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</si>
  <si>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</si>
  <si>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</si>
  <si>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</si>
  <si>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</si>
  <si>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</si>
  <si>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</si>
  <si>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</si>
  <si>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</si>
  <si>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</si>
  <si>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</si>
  <si>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</si>
  <si>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</si>
  <si>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</si>
  <si>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</si>
  <si>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</si>
  <si>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</si>
  <si>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</si>
  <si>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</si>
  <si>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</si>
  <si>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</si>
  <si>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</si>
  <si>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</si>
  <si>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</si>
  <si>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</si>
  <si>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</si>
  <si>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</si>
  <si>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</si>
  <si>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</si>
  <si>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</si>
  <si>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</si>
  <si>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</si>
  <si>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</si>
  <si>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</si>
  <si>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</si>
  <si>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</si>
  <si>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</si>
  <si>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</si>
  <si>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</si>
  <si>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</si>
  <si>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</si>
  <si>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</si>
  <si>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</si>
  <si>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</si>
  <si>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</si>
  <si>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</si>
  <si>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</si>
  <si>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</si>
  <si>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</si>
  <si>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</si>
  <si>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</si>
  <si>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</si>
  <si>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</si>
  <si>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</si>
  <si>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</si>
  <si>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</si>
  <si>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</si>
  <si>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</si>
  <si>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</si>
  <si>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</si>
  <si>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</si>
  <si>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</si>
  <si>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</si>
  <si>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</si>
  <si>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</si>
  <si>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</si>
  <si>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</si>
  <si>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</si>
  <si>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</si>
  <si>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</si>
  <si>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</si>
  <si>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</si>
  <si>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</si>
  <si>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</si>
  <si>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</si>
  <si>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</si>
  <si>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</si>
  <si>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</si>
  <si>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</si>
  <si>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</si>
  <si>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</si>
  <si>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</si>
  <si>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</si>
  <si>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</si>
  <si>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</si>
  <si>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</si>
  <si>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</si>
  <si>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</si>
  <si>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</si>
  <si>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</si>
  <si>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</si>
  <si>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</si>
  <si>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</si>
  <si>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</si>
  <si>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</si>
  <si>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</si>
  <si>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</si>
  <si>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</si>
  <si>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</si>
  <si>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</si>
  <si>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</si>
  <si>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</si>
  <si>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</si>
  <si>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</si>
  <si>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</si>
  <si>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</si>
  <si>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</si>
  <si>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</si>
  <si>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</si>
  <si>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</si>
  <si>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</si>
  <si>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</si>
  <si>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</si>
  <si>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</si>
  <si>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</si>
  <si>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</si>
  <si>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</si>
  <si>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</si>
  <si>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</si>
  <si>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</si>
  <si>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</si>
  <si>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</si>
  <si>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</si>
  <si>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</si>
  <si>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</si>
  <si>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</si>
  <si>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</si>
  <si>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</si>
  <si>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</si>
  <si>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</si>
  <si>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</si>
  <si>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</si>
  <si>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</si>
  <si>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</si>
  <si>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</si>
  <si>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</si>
  <si>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</si>
  <si>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</si>
  <si>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</si>
  <si>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</si>
  <si>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</si>
  <si>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</si>
  <si>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</si>
  <si>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</si>
  <si>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</si>
  <si>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</si>
  <si>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</si>
  <si>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</si>
  <si>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</si>
  <si>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</si>
  <si>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</si>
  <si>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</si>
  <si>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</si>
  <si>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</si>
  <si>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</si>
  <si>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</si>
  <si>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</si>
  <si>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</si>
  <si>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</si>
  <si>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</si>
  <si>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</si>
  <si>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</si>
  <si>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</si>
  <si>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</si>
  <si>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</si>
  <si>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</si>
  <si>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</si>
  <si>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</si>
  <si>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</si>
  <si>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</si>
  <si>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</si>
  <si>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</si>
  <si>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</si>
  <si>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</si>
  <si>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</si>
  <si>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</si>
  <si>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</si>
  <si>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</si>
  <si>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</si>
  <si>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</si>
  <si>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</si>
  <si>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</si>
  <si>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</si>
  <si>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</si>
  <si>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</si>
  <si>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</si>
  <si>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</si>
  <si>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</si>
  <si>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</si>
  <si>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</si>
  <si>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</si>
  <si>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</si>
  <si>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</si>
  <si>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</si>
  <si>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</si>
  <si>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</si>
  <si>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</si>
  <si>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</si>
  <si>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</si>
  <si>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</si>
  <si>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</si>
  <si>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</si>
  <si>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</si>
  <si>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</si>
  <si>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</si>
  <si>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</si>
  <si>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</si>
  <si>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</si>
  <si>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</si>
  <si>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</si>
  <si>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</si>
  <si>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</si>
  <si>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</si>
  <si>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</si>
  <si>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</si>
  <si>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</si>
  <si>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</si>
  <si>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</si>
  <si>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</si>
  <si>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</si>
  <si>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</si>
  <si>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</si>
  <si>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</si>
  <si>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</si>
  <si>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</si>
  <si>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</si>
  <si>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</si>
  <si>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</si>
  <si>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</si>
  <si>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</si>
  <si>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</si>
  <si>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</si>
  <si>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</si>
  <si>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</si>
  <si>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</si>
  <si>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</si>
  <si>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</si>
  <si>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</si>
  <si>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</si>
  <si>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</si>
  <si>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</si>
  <si>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</si>
  <si>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</si>
  <si>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</si>
  <si>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</si>
  <si>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</si>
  <si>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</si>
  <si>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</si>
  <si>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</si>
  <si>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</si>
  <si>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</si>
  <si>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</si>
  <si>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</si>
  <si>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</si>
  <si>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</si>
  <si>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</si>
  <si>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</si>
  <si>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</si>
  <si>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</si>
  <si>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</si>
  <si>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</si>
  <si>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</si>
  <si>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</si>
  <si>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</si>
  <si>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</si>
  <si>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</si>
  <si>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</si>
  <si>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</si>
  <si>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</si>
  <si>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</si>
  <si>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</si>
  <si>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</si>
  <si>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</si>
  <si>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</si>
  <si>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</si>
  <si>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</si>
  <si>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</si>
  <si>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</si>
  <si>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</si>
  <si>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</si>
  <si>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</si>
  <si>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</si>
  <si>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</si>
  <si>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</si>
  <si>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</si>
  <si>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</si>
  <si>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</si>
  <si>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</si>
  <si>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</si>
  <si>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</si>
  <si>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</si>
  <si>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</si>
  <si>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</si>
  <si>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</si>
  <si>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</si>
  <si>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</si>
  <si>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</si>
  <si>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</si>
  <si>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</si>
  <si>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</si>
  <si>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</si>
  <si>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</si>
  <si>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</si>
  <si>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</si>
  <si>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</si>
  <si>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</si>
  <si>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</si>
  <si>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</si>
  <si>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</si>
  <si>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</si>
  <si>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</si>
  <si>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</si>
  <si>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</si>
  <si>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60  mins</t>
  </si>
  <si>
    <t>PCM-20251020-00002456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</si>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</sst>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288.04537800925755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7.5500655092546367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45950.993803935184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45950.993803935184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45950.993803935184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45950.993803935184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45950.993803935184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45950.993803935184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45950.993803935184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45950.993803935184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45950.993803935184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45950.993803935184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45950.993803935184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45950.993803935184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45950.993803935184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45950.993803935184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45950.993803935184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45950.993803935184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45950.993803935184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45950.993803935184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45950.993803935184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45950.993803935184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45950.993803935184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45950.993803935184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45950.993803935184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45950.993803935184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45950.993803935184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45950.993803935184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45950.993803935184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45950.993803935184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45950.993803935184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45950.993803935184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45950.993803935184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45950.993803935184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45950.993803935184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45950.993803935184</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45950.993803935184</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45950.993803935184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45950.993803935184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45950.993803935184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45950.993803935184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45950.993803935184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45950.993803935184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45950.993803935184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45950.993803935184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45950.993803935184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45950.993803935184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45950.993803935184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45950.993803935184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45950.993803935184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45950.993803935184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45950.993803935184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45950.993803935184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45950.993803935184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45950.993803935184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45950.993803935184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45950.993803935184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45950.993803935184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45950.993803935184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45950.993803935184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45950.993803935184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45950.993803935184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45950.993803935184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45950.993803935184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45950.993803935184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45950.993803935184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45950.993803935184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45950.993803935184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45950.993803935184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45950.993803935184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45950.993803935184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45950.993803935184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45950.993803935184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45950.993803935184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45950.993803935184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45950.993803935184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45950.993803935184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45950.993803935184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45950.993803935184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45950.993803935184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45950.993803935184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45950.993803935184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45950.993803935184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45950.993803935184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45950.993803935184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45950.993803935184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45950.993803935184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45950.993803935184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45950.993803935184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45950.993803935184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45950.993803935184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45950.993803935184</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45950.993803935184</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EE70E06-8DD7-4281-88E5-B080B8923AC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144.26672060185228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125.99396597222221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6.4980284722187207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45950.993803935184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45950.993803935184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45950.993803935184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45950.993803935184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45950.993803935184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45950.993803935184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45950.993803935184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45950.993803935184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45950.993803935184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45950.993803935184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45950.993803935184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45950.993803935184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45950.993803935184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45950.993803935184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45950.993803935184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45950.993803935184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45950.993803935184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45950.993803935184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45950.993803935184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45950.993803935184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45950.993803935184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45950.993803935184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45950.993803935184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45950.993803935184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45950.993803935184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45950.993803935184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45950.993803935184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45950.993803935184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45950.993803935184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45950.993803935184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45950.993803935184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45950.993803935184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45950.993803935184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45950.993803935184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45950.993803935184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45950.993803935184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45950.993803935184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45950.993803935184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45950.993803935184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45950.993803935184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45950.993803935184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45950.993803935184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45950.993803935184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45950.993803935184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45950.993803935184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45950.993803935184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45950.993803935184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45950.993803935184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45950.993803935184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45950.993803935184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45950.993803935184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45950.993803935184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45950.993803935184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45950.993803935184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45950.993803935184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45950.993803935184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45950.993803935184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45950.993803935184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45950.993803935184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45950.993803935184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45950.993803935184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45950.993803935184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45950.993803935184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45950.993803935184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45950.993803935184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45950.993803935184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45950.993803935184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45950.993803935184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45950.993803935184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45950.993803935184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45950.993803935184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45950.993803935184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45950.993803935184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45950.993803935184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45950.993803935184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45950.993803935184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5171</v>
      </c>
      <c r="E2" s="18"/>
      <c r="F2" s="20"/>
      <c r="G2" s="21">
        <f t="shared" ref="G2:G41" ca="1" si="0">IFERROR(NOW()-F2,"-")</f>
        <v>45950.993803935184</v>
      </c>
      <c r="H2" s="22"/>
      <c r="I2" s="19" t="str">
        <f>IFERROR(VLOOKUP(D2,DB!A:F,6,0),"")</f>
        <v>Power Cube</v>
      </c>
      <c r="J2" s="18" t="str">
        <f>IFERROR(VLOOKUP(D2,DB!A:G,7,0),"")</f>
        <v>Good</v>
      </c>
      <c r="K2" s="47"/>
      <c r="L2" s="23" t="str">
        <f>IFERROR(VLOOKUP(D2,DB!A:I,9,0),"")</f>
        <v>Zain</v>
      </c>
    </row>
    <row r="3" spans="1:13" ht="15" customHeight="1">
      <c r="A3" s="19"/>
      <c r="B3" s="64" t="str">
        <f>IFERROR(VLOOKUP(D3,DB!A:K,11,0),"")</f>
        <v>R3</v>
      </c>
      <c r="C3" s="18"/>
      <c r="D3" s="64" t="s">
        <v>24972</v>
      </c>
      <c r="E3" s="18"/>
      <c r="F3" s="20"/>
      <c r="G3" s="21">
        <f t="shared" ca="1" si="0"/>
        <v>45950.993803935184</v>
      </c>
      <c r="H3" s="22"/>
      <c r="I3" s="19" t="str">
        <f>IFERROR(VLOOKUP(D3,DB!A:F,6,0),"")</f>
        <v>Power Cube</v>
      </c>
      <c r="J3" s="18" t="str">
        <f>IFERROR(VLOOKUP(D3,DB!A:G,7,0),"")</f>
        <v>No BB Design+Good</v>
      </c>
      <c r="K3" s="47"/>
      <c r="L3" s="23" t="str">
        <f>IFERROR(VLOOKUP(D3,DB!A:I,9,0),"")</f>
        <v>Latis</v>
      </c>
    </row>
    <row r="4" spans="1:13" ht="15" customHeight="1">
      <c r="A4" s="19"/>
      <c r="B4" s="64" t="str">
        <f>IFERROR(VLOOKUP(D4,DB!A:K,11,0),"")</f>
        <v/>
      </c>
      <c r="C4" s="18"/>
      <c r="D4" s="18"/>
      <c r="E4" s="18"/>
      <c r="F4" s="20"/>
      <c r="G4" s="21">
        <f t="shared" ca="1" si="0"/>
        <v>45950.993803935184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45950.993803935184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45950.993803935184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45950.993803935184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45950.993803935184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45950.993803935184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45950.993803935184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45950.993803935184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45950.993803935184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45950.993803935184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45950.993803935184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45950.993803935184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45950.993803935184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45950.993803935184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45950.993803935184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45950.993803935184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45950.993803935184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45950.993803935184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45950.993803935184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45950.993803935184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45950.993803935184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45950.993803935184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45950.993803935184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45950.993803935184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45950.993803935184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45950.993803935184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45950.993803935184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45950.993803935184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45950.993803935184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45950.993803935184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45950.993803935184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45950.993803935184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45950.993803935184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45950.993803935184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45950.993803935184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45950.993803935184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45950.993803935184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45950.993803935184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45950.993803935184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45950.993803935184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45950.993803935184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45950.993803935184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45950.993803935184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45950.993803935184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45950.993803935184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45950.993803935184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45950.993803935184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45950.993803935184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45950.993803935184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45950.993803935184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45950.993803935184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45950.993803935184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45950.993803935184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45950.993803935184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45950.993803935184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45950.993803935184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45950.993803935184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45950.993803935184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45950.993803935184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45950.993803935184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45950.993803935184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45950.993803935184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45950.993803935184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45950.993803935184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45950.993803935184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45950.993803935184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45950.993803935184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45950.993803935184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45950.993803935184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45950.993803935184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45950.993803935184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45950.993803935184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45950.993803935184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45950.993803935184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45950.993803935184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45950.993803935184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45950.993803935184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45950.993803935184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45950.993803935184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45950.993803935184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45950.993803935184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45950.993803935184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45950.993803935184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45950.993803935184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45950.993803935184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45950.993803935184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45950.993803935184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45950.993803935184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45950.993803935184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45950.993803935184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45950.993803935184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45950.993803935184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45950.993803935184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45950.993803935184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45950.993803935184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45950.993803935184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45950.993803935184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45950.993803935184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45950.993803935184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45950.993803935184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45950.993803935184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45950.993803935184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45950.993803935184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45950.993803935184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45950.993803935184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45950.993803935184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45950.993803935184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45950.993803935184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45950.993803935184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45950.993803935184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45950.993803935184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45950.993803935184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45950.993803935184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45950.993803935184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45950.993803935184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45950.993803935184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45950.993803935184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45950.993803935184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45950.993803935184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45950.993803935184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45950.993803935184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45950.993803935184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45950.993803935184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45950.993803935184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45950.993803935184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45950.993803935184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45950.993803935184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45950.993803935184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45950.993803935184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45950.993803935184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45950.993803935184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45950.993803935184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45950.993803935184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45950.993803935184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45950.993803935184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45950.993803935184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45950.993803935184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45950.993803935184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45950.993803935184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45950.993803935184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45950.993803935184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45950.993803935184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45950.993803935184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45950.993803935184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45950.993803935184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45950.993803935184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45950.993803935184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45950.993803935184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45950.993803935184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45950.993803935184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45950.993803935184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45950.993803935184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45950.993803935184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45950.993803935184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45950.993803935184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45950.993803935184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45950.993803935184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45950.993803935184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45950.993803935184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45950.993803935184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45950.993803935184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45950.993803935184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45950.993803935184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45950.993803935184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45950.993803935184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45950.993803935184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45950.993803935184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45950.993803935184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45950.993803935184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45950.993803935184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45950.993803935184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45950.993803935184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45950.993803935184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45950.993803935184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45950.993803935184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45950.993803935184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45950.993803935184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45950.993803935184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45950.993803935184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45950.993803935184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45950.993803935184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45950.993803935184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45950.993803935184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45950.993803935184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45950.993803935184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45950.993803935184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45950.993803935184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45950.993803935184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45950.993803935184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45950.993803935184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45950.993803935184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45950.993803935184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45950.993803935184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45950.993803935184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45950.993803935184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45950.993803935184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45950.993803935184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45950.993803935184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45950.993803935184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45950.993803935184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45950.993803935184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45950.993803935184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45950.993803935184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45950.993803935184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45950.993803935184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45950.993803935184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45950.993803935184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45950.993803935184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45950.993803935184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45950.993803935184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45950.993803935184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45950.993803935184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45950.993803935184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45950.993803935184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45950.993803935184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45950.993803935184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45950.993803935184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45950.993803935184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45950.993803935184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45950.993803935184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45950.993803935184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45950.993803935184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45950.993803935184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45950.993803935184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45950.993803935184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45950.993803935184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45950.993803935184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45950.993803935184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45950.993803935184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45950.993803935184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45950.993803935184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45950.993803935184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45950.993803935184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45950.993803935184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45950.993803935184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45950.993803935184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45950.993803935184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45950.993803935184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45950.993803935184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45950.993803935184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45950.993803935184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45950.993803935184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45950.993803935184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45950.993803935184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45950.993803935184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45950.993803935184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45950.993803935184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45950.993803935184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45950.993803935184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45950.993803935184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45950.993803935184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45950.993803935184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45950.993803935184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45950.993803935184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45950.993803935184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45950.993803935184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45950.993803935184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45950.993803935184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45950.993803935184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45950.993803935184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45950.993803935184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45950.993803935184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45950.993803935184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45950.993803935184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45950.993803935184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45950.993803935184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45950.993803935184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45950.993803935184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45950.993803935184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45950.993803935184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45950.993803935184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45950.993803935184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45950.993803935184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45950.993803935184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45950.993803935184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45950.993803935184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45950.993803935184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45950.993803935184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45950.993803935184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45950.993803935184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45950.993803935184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45950.993803935184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45950.993803935184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45950.993803935184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45950.993803935184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45950.993803935184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45950.993803935184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45950.993803935184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45950.993803935184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45950.993803935184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45950.993803935184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45950.993803935184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45950.993803935184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45950.993803935184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45950.993803935184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45950.993803935184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45950.993803935184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45950.993803935184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45950.993803935184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45950.993803935184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45950.993803935184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45950.993803935184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45950.993803935184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45950.993803935184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45950.993803935184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45950.993803935184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45950.993803935184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45950.993803935184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45950.993803935184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45950.993803935184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45950.993803935184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45950.993803935184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45950.993803935184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45950.993803935184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45950.993803935184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45950.993803935184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45950.993803935184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45950.993803935184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45950.993803935184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45950.993803935184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45950.993803935184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45950.993803935184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45950.993803935184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45950.993803935184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45950.993803935184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45950.993803935184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45950.993803935184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45950.993803935184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45950.993803935184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45950.993803935184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45950.993803935184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45950.993803935184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45950.993803935184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45950.993803935184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45950.993803935184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45950.993803935184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45950.993803935184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45950.993803935184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45950.993803935184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45950.993803935184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45950.993803935184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45950.993803935184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45950.993803935184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45950.993803935184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45950.993803935184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45950.993803935184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45950.993803935184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45950.993803935184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45950.993803935184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45950.993803935184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45950.993803935184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45950.993803935184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45950.993803935184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45950.993803935184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45950.993803935184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45950.993803935184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45950.993803935184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45950.993803935184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45950.993803935184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45950.993803935184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45950.993803935184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45950.993803935184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45950.993803935184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45950.993803935184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45950.993803935184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45950.993803935184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45950.993803935184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45950.993803935184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45950.993803935184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45950.993803935184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45950.993803935184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45950.993803935184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45950.993803935184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45950.993803935184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45950.993803935184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45950.993803935184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45950.993803935184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45950.993803935184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45950.993803935184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45950.993803935184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45950.993803935184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45950.993803935184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45950.993803935184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45950.993803935184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45950.993803935184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45950.993803935184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45950.993803935184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45950.993803935184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45950.993803935184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45950.993803935184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45950.993803935184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45950.993803935184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45950.993803935184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45950.993803935184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45950.993803935184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45950.993803935184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45950.993803935184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45950.993803935184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45950.993803935184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45950.993803935184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45950.993803935184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45950.993803935184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45950.993803935184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45950.993803935184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45950.993803935184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45950.993803935184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45950.993803935184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45950.993803935184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45950.993803935184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45950.993803935184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45950.993803935184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45950.993803935184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45950.993803935184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45950.993803935184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45950.993803935184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45950.993803935184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45950.993803935184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45950.993803935184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45950.993803935184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45950.993803935184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45950.993803935184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45950.993803935184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45950.993803935184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45950.993803935184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45950.993803935184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45950.993803935184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45950.993803935184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45950.993803935184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45950.993803935184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45950.993803935184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45950.993803935184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45950.993803935184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45950.993803935184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45950.993803935184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45950.993803935184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45950.993803935184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45950.993803935184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45950.993803935184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45950.993803935184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45950.993803935184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45950.993803935184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45950.993803935184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45950.993803935184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45950.993803935184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45950.993803935184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45950.993803935184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45950.993803935184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45950.993803935184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45950.993803935184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45950.993803935184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45950.993803935184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45950.993803935184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45950.993803935184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45950.993803935184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45950.993803935184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45950.993803935184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45950.993803935184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45950.993803935184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45950.993803935184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45950.993803935184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45950.993803935184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45950.993803935184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45950.993803935184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45950.993803935184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45950.993803935184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45950.993803935184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45950.993803935184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45950.993803935184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45950.993803935184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45950.993803935184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45950.993803935184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45950.993803935184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45950.993803935184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45950.993803935184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45950.993803935184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45950.993803935184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45950.993803935184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45950.993803935184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45950.993803935184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45950.993803935184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45950.993803935184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45950.993803935184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45950.993803935184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45950.993803935184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45950.993803935184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45950.993803935184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45950.993803935184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45950.993803935184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45950.993803935184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45950.993803935184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45950.993803935184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45950.993803935184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45950.993803935184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45950.993803935184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45950.993803935184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45950.993803935184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45950.993803935184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45950.993803935184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45950.993803935184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45950.993803935184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45950.993803935184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45950.993803935184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45950.993803935184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45950.993803935184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45950.993803935184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45950.993803935184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45950.993803935184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45950.993803935184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45950.993803935184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45950.993803935184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45950.993803935184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45950.993803935184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45950.993803935184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45950.993803935184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45950.993803935184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45950.993803935184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45950.993803935184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45950.993803935184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45950.993803935184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45950.993803935184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45950.993803935184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45950.993803935184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45950.993803935184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45950.993803935184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45950.993803935184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45950.993803935184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45950.993803935184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45950.993803935184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45950.993803935184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45950.993803935184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45950.993803935184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45950.993803935184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45950.993803935184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45950.993803935184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45950.993803935184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45950.993803935184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45950.993803935184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45950.993803935184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45950.993803935184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45950.993803935184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45950.993803935184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45950.993803935184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45950.993803935184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45950.993803935184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45950.993803935184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45950.993803935184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45950.993803935184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45950.993803935184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45950.993803935184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45950.993803935184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45950.993803935184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45950.993803935184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45950.993803935184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45950.993803935184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45950.993803935184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45950.993803935184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45950.993803935184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45950.993803935184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45950.993803935184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45950.993803935184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45950.993803935184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45950.993803935184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45950.993803935184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45950.993803935184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45950.993803935184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45950.993803935184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45950.993803935184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45950.993803935184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45950.993803935184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45950.993803935184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45950.993803935184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45950.993803935184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45950.993803935184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45950.993803935184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45950.993803935184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45950.993803935184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45950.993803935184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45950.993803935184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45950.993803935184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45950.993803935184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45950.993803935184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45950.993803935184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45950.993803935184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45950.993803935184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45950.993803935184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45950.993803935184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45950.993803935184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45950.993803935184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45950.993803935184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45950.993803935184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45950.993803935184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45950.993803935184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45950.993803935184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45950.993803935184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45950.993803935184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45950.993803935184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45950.993803935184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45950.993803935184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45950.993803935184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45950.993803935184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45950.993803935184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45950.993803935184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45950.993803935184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45950.993803935184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45950.993803935184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45950.993803935184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45950.993803935184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45950.993803935184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45950.993803935184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45950.993803935184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45950.993803935184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45950.993803935184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45950.993803935184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45950.993803935184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45950.993803935184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45950.993803935184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45950.993803935184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45950.993803935184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45950.993803935184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45950.993803935184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45950.993803935184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45950.993803935184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45950.993803935184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45950.993803935184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45950.993803935184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45950.993803935184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45950.993803935184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45950.993803935184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45950.993803935184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45950.993803935184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45950.993803935184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45950.993803935184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45950.993803935184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45950.993803935184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45950.993803935184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45950.993803935184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45950.993803935184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45950.993803935184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45950.993803935184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45950.993803935184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45950.993803935184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45950.993803935184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45950.993803935184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45950.993803935184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45950.993803935184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45950.993803935184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45950.993803935184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45950.993803935184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45950.993803935184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45950.993803935184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45950.993803935184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45950.993803935184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45950.993803935184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45950.993803935184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45950.993803935184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45950.993803935184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45950.993803935184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45950.993803935184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45950.993803935184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45950.993803935184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45950.993803935184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45950.993803935184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45950.993803935184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45950.993803935184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45950.993803935184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45950.993803935184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45950.993803935184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45950.993803935184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45950.993803935184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45950.993803935184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45950.993803935184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45950.993803935184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45950.993803935184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45950.993803935184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45950.993803935184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45950.993803935184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45950.993803935184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45950.993803935184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45950.993803935184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45950.993803935184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45950.993803935184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45950.993803935184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45950.993803935184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45950.993803935184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45950.993803935184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45950.993803935184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45950.993803935184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45950.993803935184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45950.993803935184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45950.993803935184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45950.993803935184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45950.993803935184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45950.993803935184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45950.993803935184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45950.993803935184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45950.993803935184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45950.993803935184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45950.993803935184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45950.993803935184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45950.993803935184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45950.993803935184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45950.993803935184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45950.993803935184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45950.993803935184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45950.993803935184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45950.993803935184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45950.993803935184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45950.993803935184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45950.993803935184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45950.993803935184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45950.993803935184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45950.993803935184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45950.993803935184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45950.993803935184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45950.993803935184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45950.993803935184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45950.993803935184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45950.993803935184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45950.993803935184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45950.993803935184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45950.993803935184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45950.993803935184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45950.993803935184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45950.993803935184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45950.993803935184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45950.993803935184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45950.993803935184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45950.993803935184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45950.993803935184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45950.993803935184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45950.993803935184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45950.993803935184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45950.993803935184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45950.993803935184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45950.993803935184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45950.993803935184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45950.993803935184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45950.993803935184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45950.993803935184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45950.993803935184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45950.993803935184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45950.993803935184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45950.993803935184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45950.993803935184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45950.993803935184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45950.993803935184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45950.993803935184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45950.993803935184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45950.993803935184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45950.993803935184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45950.993803935184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45950.993803935184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45950.993803935184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45950.993803935184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45950.993803935184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45950.993803935184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45950.993803935184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45950.993803935184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45950.993803935184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45950.993803935184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45950.993803935184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45950.993803935184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45950.993803935184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45950.993803935184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45950.993803935184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45950.993803935184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45950.993803935184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45950.993803935184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45950.993803935184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45950.993803935184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45950.993803935184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45950.993803935184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45950.993803935184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45950.993803935184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45950.993803935184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45950.993803935184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45950.993803935184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45950.993803935184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45950.993803935184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45950.993803935184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45950.993803935184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45950.993803935184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45950.993803935184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45950.993803935184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45950.993803935184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45950.993803935184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45950.993803935184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45950.993803935184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45950.993803935184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45950.993803935184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45950.993803935184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45950.993803935184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45950.993803935184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45950.993803935184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45950.993803935184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45950.993803935184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45950.993803935184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45950.993803935184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45950.993803935184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45950.993803935184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45950.993803935184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45950.993803935184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45950.993803935184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45950.993803935184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45950.993803935184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45950.993803935184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45950.993803935184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45950.993803935184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45950.993803935184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45950.993803935184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45950.993803935184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45950.993803935184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45950.993803935184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45950.993803935184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45950.993803935184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45950.993803935184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45950.993803935184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45950.993803935184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45950.993803935184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45950.993803935184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45950.993803935184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45950.993803935184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45950.993803935184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45950.993803935184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45950.993803935184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45950.993803935184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45950.993803935184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45950.993803935184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45950.993803935184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45950.993803935184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45950.993803935184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45950.993803935184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45950.993803935184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45950.993803935184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45950.993803935184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45950.993803935184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45950.993803935184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45950.993803935184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45950.993803935184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45950.993803935184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45950.993803935184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45950.993803935184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45950.993803935184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45950.993803935184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45950.993803935184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45950.993803935184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45950.993803935184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45950.993803935184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45950.993803935184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45950.993803935184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45950.993803935184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45950.993803935184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45950.993803935184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45950.993803935184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45950.993803935184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45950.993803935184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45950.993803935184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45950.993803935184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45950.993803935184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45950.993803935184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45950.993803935184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45950.993803935184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45950.993803935184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45950.993803935184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45950.993803935184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45950.993803935184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45950.993803935184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45950.993803935184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45950.993803935184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45950.993803935184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45950.993803935184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45950.993803935184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45950.993803935184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45950.993803935184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45950.993803935184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45950.993803935184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45950.993803935184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45950.993803935184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45950.993803935184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45950.993803935184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45950.993803935184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45950.993803935184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45950.993803935184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45950.993803935184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45950.993803935184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45950.993803935184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45950.993803935184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45950.993803935184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45950.993803935184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45950.993803935184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45950.993803935184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45950.993803935184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45950.993803935184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45950.993803935184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45950.993803935184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45950.993803935184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45950.993803935184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45950.993803935184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45950.993803935184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45950.993803935184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45950.993803935184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45950.993803935184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45950.993803935184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45950.993803935184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45950.993803935184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45950.993803935184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45950.993803935184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45950.993803935184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45950.993803935184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45950.993803935184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45950.993803935184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45950.993803935184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45950.993803935184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45950.993803935184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45950.993803935184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45950.993803935184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45950.993803935184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45950.993803935184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45950.993803935184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45950.993803935184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45950.993803935184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45950.993803935184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45950.993803935184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45950.993803935184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45950.993803935184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45950.993803935184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45950.993803935184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45950.993803935184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45950.993803935184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45950.993803935184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45950.993803935184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45950.993803935184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45950.993803935184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45950.993803935184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45950.993803935184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45950.993803935184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45950.993803935184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45950.993803935184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45950.993803935184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45950.993803935184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45950.993803935184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45950.993803935184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45950.993803935184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45950.993803935184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45950.993803935184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45950.993803935184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45950.993803935184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45950.993803935184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45950.993803935184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45950.993803935184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45950.993803935184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45950.993803935184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45950.993803935184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45950.993803935184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45950.993803935184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45950.993803935184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45950.993803935184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45950.993803935184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45950.993803935184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45950.993803935184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45950.993803935184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45950.993803935184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45950.993803935184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45950.993803935184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45950.993803935184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45950.993803935184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45950.993803935184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45950.993803935184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45950.993803935184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45950.993803935184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45950.993803935184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45950.993803935184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45950.993803935184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45950.993803935184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45950.993803935184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45950.993803935184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45950.993803935184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45950.993803935184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45950.993803935184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45950.993803935184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45950.993803935184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45950.993803935184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45950.993803935184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45950.993803935184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45950.993803935184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45950.993803935184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45950.993803935184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45950.993803935184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45950.993803935184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45950.993803935184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45950.993803935184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45950.993803935184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45950.993803935184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45950.993803935184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45950.993803935184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45950.993803935184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45950.993803935184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45950.993803935184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45950.993803935184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45950.993803935184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45950.993803935184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45950.993803935184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45950.993803935184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45950.993803935184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45950.993803935184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45950.993803935184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45950.993803935184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45950.993803935184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45950.993803935184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45950.993803935184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45950.993803935184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45950.993803935184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45950.993803935184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45950.993803935184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45950.993803935184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45950.993803935184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45950.993803935184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45950.993803935184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45950.993803935184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45950.993803935184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45950.993803935184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45950.993803935184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45950.993803935184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45950.993803935184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45950.993803935184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45950.993803935184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45950.993803935184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45950.993803935184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45950.993803935184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45950.993803935184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45950.993803935184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45950.993803935184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45950.993803935184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45950.993803935184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45950.993803935184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45950.993803935184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45950.993803935184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45950.993803935184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45950.993803935184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45950.993803935184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45950.993803935184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45950.993803935184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45950.993803935184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45950.993803935184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45950.993803935184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45950.993803935184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45950.993803935184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45950.993803935184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45950.993803935184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45950.993803935184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45950.993803935184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45950.993803935184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45950.993803935184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45950.993803935184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45950.993803935184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45950.993803935184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45950.993803935184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45950.993803935184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45950.993803935184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45950.993803935184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45950.993803935184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45950.993803935184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45950.993803935184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45950.993803935184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45950.993803935184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45950.993803935184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45950.993803935184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45950.993803935184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45950.993803935184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45950.993803935184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45950.993803935184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45950.993803935184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45950.993803935184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45950.993803935184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45950.993803935184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45950.993803935184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45950.993803935184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45950.993803935184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45950.993803935184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45950.993803935184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45950.993803935184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45950.993803935184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45950.993803935184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45950.993803935184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45950.993803935184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45950.993803935184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45950.993803935184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45950.993803935184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45950.993803935184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45950.993803935184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45950.993803935184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45950.993803935184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45950.993803935184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45950.993803935184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45950.993803935184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45950.993803935184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45950.993803935184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45950.993803935184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45950.993803935184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45950.993803935184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45950.993803935184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45950.993803935184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45950.993803935184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45950.993803935184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45950.993803935184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45950.993803935184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45950.993803935184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45950.993803935184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45950.993803935184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45950.993803935184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45950.993803935184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45950.993803935184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45950.993803935184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45950.993803935184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45950.993803935184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45950.993803935184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45950.993803935184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45950.993803935184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45950.993803935184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45950.993803935184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45950.993803935184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45950.993803935184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45950.993803935184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45950.993803935184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45950.993803935184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45950.993803935184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45950.993803935184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45950.993803935184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45950.993803935184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45950.993803935184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45950.993803935184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45950.993803935184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45950.993803935184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45950.993803935184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45950.993803935184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45950.993803935184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45950.993803935184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45950.993803935184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45950.993803935184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45950.993803935184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45950.993803935184</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247.51308634258748</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2.2970601850829553E-2</v>
      </c>
      <c r="H3" s="125">
        <v>45950.965219907404</v>
      </c>
      <c r="I3" s="121" t="str">
        <f>IFERROR(VLOOKUP(D3,DB!A:F,6,0),"")</f>
        <v>Generator-DG</v>
      </c>
      <c r="J3" s="121" t="str">
        <f>IFERROR(VLOOKUP(D3,DB!A:G,7,0),"")</f>
        <v>Good</v>
      </c>
      <c r="K3" s="127" t="s">
        <v>39091</v>
      </c>
      <c r="L3" s="123" t="str">
        <f>IFERROR(VLOOKUP(D3,DB!A:I,9,0),"")</f>
        <v>Latis</v>
      </c>
    </row>
    <row r="4" spans="1:16" ht="15" customHeight="1">
      <c r="A4" s="121" t="s">
        <v>39092</v>
      </c>
      <c r="B4" s="121" t="str">
        <f>IFERROR(VLOOKUP(D4,DB!A:K,11,0),"")</f>
        <v>R4</v>
      </c>
      <c r="C4" s="122">
        <v>2</v>
      </c>
      <c r="D4" s="95" t="s">
        <v>38723</v>
      </c>
      <c r="E4" s="100" t="s">
        <v>38998</v>
      </c>
      <c r="F4" s="125">
        <v>45950.977708333332</v>
      </c>
      <c r="G4" s="126">
        <f ca="1">IFERROR(NOW()-F4,"")</f>
        <v>1.6095601851702668E-2</v>
      </c>
      <c r="H4" s="125">
        <v>45950.961018518516</v>
      </c>
      <c r="I4" s="121" t="str">
        <f>IFERROR(VLOOKUP(D4,DB!A:F,6,0),"")</f>
        <v>Sceco</v>
      </c>
      <c r="J4" s="121" t="str">
        <f>IFERROR(VLOOKUP(D4,DB!A:G,7,0),"")</f>
        <v>In progress</v>
      </c>
      <c r="K4" s="127" t="s">
        <v>39091</v>
      </c>
      <c r="L4" s="123" t="str">
        <f>IFERROR(VLOOKUP(D4,DB!A:I,9,0),"")</f>
        <v>Latis</v>
      </c>
    </row>
    <row r="5" spans="1:16" ht="15" customHeight="1">
      <c r="A5" s="121"/>
      <c r="B5" s="121" t="str">
        <f>IFERROR(VLOOKUP(D5,DB!A:K,11,0),"")</f>
        <v/>
      </c>
      <c r="C5" s="122"/>
      <c r="D5" s="95"/>
      <c r="E5" s="100"/>
      <c r="F5" s="125"/>
      <c r="G5" s="126">
        <f ca="1">IFERROR(NOW()-F5,"")</f>
        <v>45950.993803935184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45950.993803935184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45950.993803935184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45950.993803935184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45950.993803935184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45950.993803935184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45950.993803935184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45950.993803935184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45950.993803935184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45950.993803935184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45950.993803935184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45950.993803935184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45950.993803935184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45950.993803935184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45950.993803935184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45950.993803935184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45950.993803935184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45950.993803935184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45950.993803935184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45950.993803935184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45950.993803935184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45950.993803935184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45950.993803935184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45950.993803935184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45950.993803935184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45950.993803935184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45950.993803935184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45950.993803935184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45950.993803935184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45950.993803935184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45950.993803935184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45950.993803935184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45950.993803935184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45950.993803935184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45950.993803935184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45950.993803935184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45950.993803935184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45950.993803935184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45950.993803935184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45950.993803935184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45950.993803935184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45950.993803935184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45950.993803935184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45950.993803935184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45950.993803935184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45950.993803935184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45950.993803935184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45950.993803935184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45950.993803935184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45950.993803935184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45950.993803935184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45950.993803935184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45950.993803935184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45950.993803935184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45950.993803935184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45950.993803935184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45950.993803935184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45950.993803935184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45950.993803935184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45950.993803935184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45950.993803935184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45950.993803935184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45950.993803935184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45950.993803935184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45950.993803935184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45950.993803935184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45950.993803935184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45950.993803935184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45950.993803935184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45950.993803935184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45950.993803935184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45950.993803935184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45950.993803935184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45950.993803935184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45950.993803935184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45950.993803935184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45950.993803935184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45950.993803935184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45950.993803935184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45950.993803935184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45950.993803935184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45950.993803935184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45950.993803935184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45950.993803935184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45950.993803935184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45950.993803935184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45950.993803935184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45950.993803935184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45950.993803935184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45950.993803935184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45950.993803935184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45950.993803935184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45950.993803935184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45950.993803935184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45950.993803935184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45950.993803935184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45950.993803935184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45950.993803935184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45950.993803935184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45950.993803935184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45950.993803935184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45950.993803935184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45950.993803935184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45950.993803935184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45950.993803935184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45950.993803935184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45950.993803935184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45950.993803935184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45950.993803935184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45950.993803935184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45950.993803935184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45950.993803935184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45950.993803935184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45950.993803935184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45950.993803935184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45950.993803935184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45950.993803935184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45950.993803935184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45950.993803935184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45950.993803935184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45950.993803935184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45950.993803935184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45950.993803935184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45950.993803935184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45950.993803935184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45950.993803935184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45950.993803935184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45950.993803935184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45950.993803935184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45950.993803935184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45950.993803935184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45950.993803935184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45950.993803935184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45950.993803935184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45950.993803935184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45950.993803935184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45950.993803935184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45950.993803935184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45950.993803935184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45950.993803935184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45950.993803935184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45950.993803935184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45950.993803935184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45950.993803935184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45950.993803935184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45950.993803935184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45950.993803935184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45950.993803935184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45950.993803935184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45950.993803935184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45950.993803935184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45950.993803935184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45950.993803935184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45950.993803935184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45950.993803935184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45950.993803935184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45950.993803935184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45950.993803935184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45950.993803935184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45950.993803935184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45950.993803935184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45950.993803935184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45950.993803935184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45950.993803935184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45950.993803935184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45950.993803935184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45950.993803935184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45950.993803935184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45950.993803935184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45950.993803935184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45950.993803935184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45950.993803935184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45950.993803935184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45950.993803935184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45950.993803935184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45950.993803935184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45950.993803935184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45950.993803935184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45950.993803935184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45950.993803935184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45950.993803935184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45950.993803935184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45950.993803935184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45950.993803935184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45950.993803935184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45950.993803935184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45950.993803935184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45950.993803935184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45950.993803935184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45950.993803935184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45950.993803935184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45950.993803935184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45950.993803935184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45950.993803935184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45950.993803935184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45950.993803935184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45950.993803935184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45950.993803935184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45950.993803935184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45950.993803935184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45950.993803935184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45950.993803935184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45950.993803935184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45950.993803935184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45950.993803935184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45950.993803935184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45950.993803935184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45950.993803935184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45950.993803935184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45950.993803935184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45950.993803935184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45950.993803935184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45950.993803935184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45950.993803935184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45950.993803935184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45950.993803935184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45950.993803935184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45950.993803935184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45950.993803935184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45950.993803935184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45950.993803935184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45950.993803935184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45950.993803935184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45950.993803935184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45950.993803935184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45950.993803935184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45950.993803935184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45950.993803935184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45950.993803935184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45950.993803935184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45950.993803935184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45950.993803935184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45950.993803935184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45950.993803935184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45950.993803935184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45950.993803935184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45950.993803935184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45950.993803935184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45950.993803935184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45950.993803935184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45950.993803935184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45950.993803935184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45950.993803935184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45950.993803935184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45950.993803935184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45950.993803935184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45950.993803935184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45950.993803935184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45950.993803935184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45950.993803935184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45950.993803935184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45950.993803935184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45950.993803935184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45950.993803935184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45950.993803935184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45950.993803935184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45950.993803935184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45950.993803935184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45950.993803935184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45950.993803935184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45950.993803935184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45950.993803935184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45950.993803935184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45950.993803935184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45950.993803935184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45950.993803935184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45950.993803935184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45950.993803935184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45950.993803935184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45950.993803935184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45950.993803935184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45950.993803935184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45950.993803935184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45950.993803935184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45950.993803935184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45950.993803935184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45950.993803935184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45950.993803935184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45950.993803935184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45950.993803935184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45950.993803935184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45950.993803935184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45950.993803935184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45950.993803935184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45950.993803935184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45950.993803935184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45950.993803935184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45950.993803935184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45950.993803935184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45950.993803935184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45950.993803935184</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45950.993803935184</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59.161743749995367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24.804926620367041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6.2222298611086444</v>
      </c>
      <c r="H4" s="38">
        <v>45944.676192129627</v>
      </c>
      <c r="I4" s="37" t="str">
        <f>IFERROR(VLOOKUP(D4,DB!A:F,6,0),"")</f>
        <v>SCECO</v>
      </c>
      <c r="J4" s="37" t="str">
        <f>IFERROR(VLOOKUP(D4,DB!A:G,7,0),"")</f>
        <v>Dead</v>
      </c>
      <c r="K4" s="37" t="s">
        <v>39098</v>
      </c>
      <c r="L4" s="37" t="str">
        <f>IFERROR(VLOOKUP(D4,DB!A:I,9,0),"")</f>
        <v>Latis</v>
      </c>
    </row>
    <row r="5" spans="1:13" ht="30.75">
      <c r="A5" s="159" t="s">
        <v>39099</v>
      </c>
      <c r="B5" s="159" t="str">
        <f>IFERROR(VLOOKUP(D5,DB!A:K,11,0),"")</f>
        <v>R5</v>
      </c>
      <c r="C5" s="159">
        <v>1</v>
      </c>
      <c r="D5" s="159" t="s">
        <v>34781</v>
      </c>
      <c r="E5" s="159" t="s">
        <v>39079</v>
      </c>
      <c r="F5" s="160">
        <v>45948.661111111112</v>
      </c>
      <c r="G5" s="161">
        <f ca="1">IFERROR(NOW()-F5,"")</f>
        <v>2.3326928240712732</v>
      </c>
      <c r="H5" s="160">
        <v>45948.661111111112</v>
      </c>
      <c r="I5" s="159" t="str">
        <f>IFERROR(VLOOKUP(D5,DB!A:F,6,0),"")</f>
        <v>SCECO</v>
      </c>
      <c r="J5" s="159" t="str">
        <f>IFERROR(VLOOKUP(D5,DB!A:G,7,0),"")</f>
        <v>Dead</v>
      </c>
      <c r="K5" s="159" t="s">
        <v>39100</v>
      </c>
      <c r="L5" s="159" t="str">
        <f>IFERROR(VLOOKUP(D5,DB!A:I,9,0),"")</f>
        <v>Latis</v>
      </c>
    </row>
    <row r="6" spans="1:13" ht="15">
      <c r="A6" s="159"/>
      <c r="B6" s="159" t="str">
        <f>IFERROR(VLOOKUP(D6,DB!A:K,11,0),"")</f>
        <v/>
      </c>
      <c r="C6" s="159"/>
      <c r="D6" s="162"/>
      <c r="E6" s="159"/>
      <c r="F6" s="160"/>
      <c r="G6" s="161">
        <f ca="1">IFERROR(NOW()-F6,"")</f>
        <v>45950.993803935184</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45950.993803935184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45950.993803935184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45950.993803935184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45950.993803935184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45950.993803935184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45950.993803935184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45950.993803935184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45950.993803935184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45950.993803935184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45950.993803935184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45950.993803935184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45950.993803935184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45950.993803935184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45950.993803935184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45950.993803935184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45950.993803935184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45950.993803935184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45950.993803935184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45950.993803935184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45950.993803935184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45950.993803935184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45950.993803935184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45950.993803935184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45950.993803935184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45950.993803935184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45950.993803935184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45950.993803935184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45950.993803935184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45950.993803935184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45950.993803935184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45950.993803935184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45950.993803935184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45950.993803935184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45950.993803935184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45950.993803935184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45950.993803935184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45950.993803935184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45950.993803935184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45950.993803935184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45950.993803935184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45950.993803935184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45950.993803935184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45950.993803935184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45950.993803935184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45950.993803935184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45950.993803935184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45950.993803935184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45950.993803935184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45950.993803935184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45950.993803935184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45950.993803935184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45950.993803935184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45950.993803935184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45950.993803935184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45950.993803935184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45950.993803935184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45950.993803935184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45950.993803935184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45950.993803935184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45950.993803935184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45950.993803935184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45950.993803935184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45950.993803935184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45950.993803935184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45950.993803935184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45950.993803935184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45950.993803935184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45950.993803935184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45950.993803935184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45950.993803935184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45950.993803935184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45950.993803935184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45950.993803935184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45950.993803935184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45950.993803935184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45950.993803935184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45950.993803935184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45950.993803935184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45950.993803935184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45950.993803935184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45950.993803935184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45950.993803935184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45950.993803935184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45950.993803935184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45950.993803935184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45950.993803935184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45950.993803935184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45950.993803935184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45950.993803935184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45950.993803935184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45950.993803935184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45950.993803935184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45950.993803935184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45950.993803935184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45950.993803935184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45950.993803935184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45950.993803935184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45950.993803935184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45950.993803935184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45950.993803935184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45950.993803935184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45950.993803935184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45950.993803935184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45950.993803935184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45950.993803935184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45950.993803935184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45950.993803935184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45950.993803935184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45950.993803935184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45950.993803935184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45950.993803935184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45950.993803935184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45950.993803935184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45950.993803935184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45950.993803935184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45950.993803935184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45950.993803935184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45950.993803935184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45950.993803935184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45950.993803935184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45950.993803935184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45950.993803935184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45950.993803935184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45950.993803935184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45950.993803935184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45950.993803935184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45950.993803935184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45950.993803935184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45950.993803935184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45950.993803935184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45950.993803935184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45950.993803935184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45950.993803935184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45950.993803935184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45950.993803935184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45950.993803935184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45950.993803935184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45950.993803935184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45950.993803935184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45950.993803935184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45950.993803935184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45950.993803935184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45950.993803935184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45950.993803935184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45950.993803935184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45950.993803935184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45950.993803935184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45950.993803935184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45950.993803935184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45950.993803935184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45950.993803935184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45950.993803935184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45950.993803935184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45950.993803935184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45950.993803935184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45950.993803935184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45950.993803935184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45950.993803935184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45950.993803935184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45950.993803935184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45950.993803935184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45950.993803935184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45950.993803935184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45950.993803935184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45950.993803935184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45950.993803935184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45950.993803935184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45950.993803935184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45950.993803935184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45950.993803935184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45950.993803935184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45950.993803935184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45950.993803935184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45950.993803935184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45950.993803935184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45950.993803935184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45950.993803935184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45950.993803935184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45950.993803935184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45950.993803935184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45950.993803935184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45950.993803935184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45950.993803935184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45950.993803935184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45950.993803935184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45950.993803935184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45950.993803935184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45950.993803935184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45950.993803935184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45950.993803935184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45950.993803935184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45950.993803935184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45950.993803935184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45950.993803935184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45950.993803935184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45950.993803935184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45950.993803935184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45950.993803935184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45950.993803935184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45950.993803935184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45950.993803935184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45950.993803935184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45950.993803935184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45950.993803935184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45950.993803935184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45950.993803935184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45950.993803935184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45950.993803935184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45950.993803935184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45950.993803935184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45950.993803935184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45950.993803935184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45950.993803935184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45950.993803935184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45950.993803935184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45950.993803935184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45950.993803935184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45950.993803935184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45950.993803935184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45950.993803935184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45950.993803935184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45950.993803935184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45950.993803935184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45950.993803935184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45950.993803935184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45950.993803935184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45950.993803935184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45950.993803935184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45950.993803935184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45950.993803935184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45950.993803935184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45950.993803935184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45950.993803935184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45950.993803935184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45950.993803935184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45950.993803935184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45950.993803935184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45950.993803935184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45950.993803935184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45950.993803935184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45950.993803935184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45950.993803935184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45950.993803935184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45950.993803935184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45950.993803935184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45950.993803935184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45950.993803935184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45950.993803935184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45950.993803935184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45950.993803935184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45950.993803935184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45950.993803935184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45950.993803935184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45950.993803935184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45950.993803935184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45950.993803935184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45950.993803935184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45950.993803935184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45950.993803935184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45950.993803935184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45950.993803935184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45950.993803935184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45950.993803935184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45950.993803935184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45950.993803935184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45950.993803935184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45950.993803935184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45950.993803935184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45950.993803935184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45950.993803935184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45950.993803935184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45950.993803935184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45950.993803935184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45950.993803935184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45950.993803935184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45950.993803935184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45950.993803935184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45950.993803935184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45950.993803935184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45950.993803935184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45950.993803935184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45950.993803935184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45950.993803935184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45950.993803935184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45950.993803935184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45950.993803935184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45950.993803935184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45950.993803935184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45950.993803935184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45950.993803935184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45950.993803935184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45950.993803935184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45950.993803935184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45950.993803935184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45950.993803935184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45950.993803935184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45950.993803935184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45950.993803935184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45950.993803935184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45950.993803935184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45950.993803935184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45950.993803935184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45950.993803935184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45950.993803935184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45950.993803935184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45950.993803935184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45950.993803935184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45950.993803935184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45950.993803935184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45950.993803935184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45950.993803935184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45950.993803935184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45950.993803935184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45950.993803935184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45950.993803935184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45950.993803935184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45950.993803935184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45950.993803935184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45950.993803935184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45950.993803935184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45950.993803935184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45950.993803935184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45950.993803935184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45950.993803935184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45950.993803935184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45950.993803935184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45950.993803935184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45950.993803935184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45950.993803935184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45950.993803935184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45950.993803935184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45950.993803935184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45950.993803935184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45950.993803935184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45950.993803935184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45950.993803935184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45950.993803935184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45950.993803935184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45950.993803935184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45950.993803935184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45950.993803935184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45950.993803935184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45950.993803935184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45950.993803935184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45950.993803935184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45950.993803935184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45950.993803935184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45950.993803935184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45950.993803935184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45950.993803935184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45950.993803935184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45950.993803935184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45950.993803935184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45950.993803935184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45950.993803935184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45950.993803935184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45950.993803935184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45950.993803935184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45950.993803935184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45950.993803935184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45950.993803935184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45950.993803935184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45950.993803935184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45950.993803935184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45950.993803935184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45950.993803935184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45950.993803935184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45950.993803935184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45950.993803935184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45950.993803935184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45950.993803935184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45950.993803935184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45950.993803935184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45950.993803935184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45950.993803935184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45950.993803935184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45950.993803935184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45950.993803935184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45950.993803935184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45950.993803935184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45950.993803935184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45950.993803935184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45950.993803935184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45950.993803935184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45950.993803935184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45950.993803935184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45950.993803935184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45950.993803935184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45950.993803935184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45950.993803935184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45950.993803935184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45950.993803935184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45950.993803935184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45950.993803935184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45950.993803935184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45950.993803935184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45950.993803935184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45950.993803935184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45950.993803935184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45950.993803935184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45950.993803935184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45950.993803935184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45950.993803935184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45950.993803935184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45950.993803935184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45950.993803935184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45950.993803935184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45950.993803935184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45950.993803935184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45950.993803935184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45950.993803935184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45950.993803935184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45950.993803935184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45950.993803935184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45950.993803935184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45950.993803935184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45950.993803935184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45950.993803935184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45950.993803935184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45950.993803935184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45950.993803935184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45950.993803935184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45950.993803935184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45950.993803935184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45950.993803935184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45950.993803935184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45950.993803935184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45950.993803935184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45950.993803935184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45950.993803935184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45950.993803935184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45950.993803935184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45950.993803935184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45950.993803935184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45950.993803935184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45950.993803935184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45950.993803935184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45950.993803935184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45950.993803935184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45950.993803935184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45950.993803935184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45950.993803935184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45950.993803935184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45950.993803935184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45950.993803935184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45950.993803935184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45950.993803935184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45950.993803935184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45950.993803935184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45950.993803935184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45950.993803935184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45950.993803935184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45950.993803935184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45950.993803935184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45950.993803935184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45950.993803935184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45950.993803935184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45950.993803935184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45950.993803935184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45950.993803935184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45950.993803935184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45950.993803935184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45950.993803935184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45950.993803935184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45950.993803935184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45950.993803935184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45950.993803935184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45950.993803935184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45950.993803935184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45950.993803935184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45950.993803935184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45950.993803935184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45950.993803935184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45950.993803935184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45950.993803935184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45950.993803935184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45950.993803935184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45950.993803935184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45950.993803935184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45950.993803935184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45950.993803935184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45950.993803935184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45950.993803935184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45950.993803935184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45950.993803935184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45950.993803935184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45950.993803935184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45950.993803935184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45950.993803935184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45950.993803935184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45950.993803935184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45950.993803935184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45950.993803935184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45950.993803935184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45950.993803935184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45950.993803935184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45950.993803935184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45950.993803935184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45950.993803935184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45950.993803935184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45950.993803935184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45950.993803935184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45950.993803935184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45950.993803935184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45950.993803935184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45950.993803935184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45950.993803935184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45950.993803935184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45950.993803935184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45950.993803935184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45950.993803935184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45950.993803935184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45950.993803935184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45950.993803935184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45950.993803935184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45950.993803935184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45950.993803935184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45950.993803935184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45950.993803935184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45950.993803935184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45950.993803935184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45950.993803935184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45950.993803935184</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35778</v>
      </c>
      <c r="E2" s="108" t="s">
        <v>38998</v>
      </c>
      <c r="F2" s="109"/>
      <c r="G2" s="78">
        <f ca="1">IFERROR(NOW()-F2,"-")</f>
        <v>45950.993803935184</v>
      </c>
      <c r="H2" s="109">
        <v>45950.930844907409</v>
      </c>
      <c r="I2" s="105" t="str">
        <f>IFERROR(VLOOKUP(D2,DB!A:F,6,0),"")</f>
        <v>SCECO</v>
      </c>
      <c r="J2" s="104" t="str">
        <f>IFERROR(VLOOKUP(D2,DB!A:G,7,0),"")</f>
        <v>Dead</v>
      </c>
      <c r="K2" s="110" t="s">
        <v>39102</v>
      </c>
      <c r="L2" s="111" t="str">
        <f>IFERROR(VLOOKUP(D2,DB!A:I,9,0),"")</f>
        <v>Latis</v>
      </c>
    </row>
    <row r="3" spans="1:16383" ht="31.5" customHeight="1">
      <c r="A3" s="106"/>
      <c r="B3" s="105" t="str">
        <f>IFERROR(VLOOKUP(D3,DB!A:K,11,0),"")</f>
        <v/>
      </c>
      <c r="C3" s="107"/>
      <c r="D3" s="105"/>
      <c r="E3" s="108"/>
      <c r="F3" s="109"/>
      <c r="G3" s="78">
        <f ca="1">IFERROR(NOW()-F3,"-")</f>
        <v>45950.993803935184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45950.993803935184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45950.993803935184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45950.993803935184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45950.993803935184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45950.993803935184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45950.993803935184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45950.993803935184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45950.993803935184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45950.993803935184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45950.993803935184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45950.993803935184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45950.993803935184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45950.993803935184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45950.993803935184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45950.993803935184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45950.993803935184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45950.993803935184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45950.993803935184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45950.993803935184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45950.993803935184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45950.993803935184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45950.993803935184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45950.993803935184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45950.993803935184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45950.993803935184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45950.993803935184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45950.993803935184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45950.993803935184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45950.993803935184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45950.993803935184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45950.993803935184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45950.993803935184</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2025-10-20T20:51:13Z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