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14" documentId="13_ncr:1_{F6CB121F-512D-4AA6-A0C1-0FB36C537598}" xr6:coauthVersionLast="47" xr6:coauthVersionMax="47" xr10:uidLastSave="{9CF8386D-FFE0-4965-B483-8E30C15B30CB}"/>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<sst xmlns="http://schemas.openxmlformats.org/spreadsheetml/2006/main" count="178607" uniqueCount="39085">
  <si>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</si>
  <si>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</si>
  <si>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</si>
  <si>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</si>
  <si>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</si>
  <si>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</si>
  <si>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</si>
  <si>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</si>
  <si>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</si>
  <si>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</si>
  <si>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</si>
  <si>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</si>
  <si>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</si>
  <si>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</si>
  <si>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</si>
  <si>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</si>
  <si>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</si>
  <si>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</si>
  <si>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</si>
  <si>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</si>
  <si>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</si>
  <si>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</si>
  <si>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</si>
  <si>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</si>
  <si>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</si>
  <si>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</si>
  <si>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</si>
  <si>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</si>
  <si>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</si>
  <si>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</si>
  <si>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</si>
  <si>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</si>
  <si>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</si>
  <si>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</si>
  <si>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</si>
  <si>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</si>
  <si>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</si>
  <si>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</si>
  <si>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</si>
  <si>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</si>
  <si>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</si>
  <si>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</si>
  <si>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</si>
  <si>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</si>
  <si>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</si>
  <si>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</si>
  <si>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</si>
  <si>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</si>
  <si>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</si>
  <si>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</si>
  <si>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</si>
  <si>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</si>
  <si>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</si>
  <si>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</si>
  <si>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</si>
  <si>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</si>
  <si>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</si>
  <si>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</si>
  <si>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</si>
  <si>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</si>
  <si>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</si>
  <si>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</si>
  <si>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</si>
  <si>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</si>
  <si>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</si>
  <si>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</si>
  <si>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</si>
  <si>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</si>
  <si>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</si>
  <si>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</si>
  <si>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</si>
  <si>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</si>
  <si>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</si>
  <si>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</si>
  <si>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</si>
  <si>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</si>
  <si>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</si>
  <si>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</si>
  <si>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</si>
  <si>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</si>
  <si>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</si>
  <si>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</si>
  <si>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</si>
  <si>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</si>
  <si>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</si>
  <si>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</si>
  <si>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</si>
  <si>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</si>
  <si>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</si>
  <si>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</si>
  <si>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</si>
  <si>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</si>
  <si>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</si>
  <si>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</si>
  <si>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</si>
  <si>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</si>
  <si>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</si>
  <si>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</si>
  <si>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</si>
  <si>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</si>
  <si>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</si>
  <si>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</si>
  <si>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</si>
  <si>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</si>
  <si>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</si>
  <si>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</si>
  <si>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</si>
  <si>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</si>
  <si>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</si>
  <si>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</si>
  <si>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</si>
  <si>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</si>
  <si>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</si>
  <si>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</si>
  <si>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</si>
  <si>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</si>
  <si>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</si>
  <si>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</si>
  <si>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</si>
  <si>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</si>
  <si>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</si>
  <si>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</si>
  <si>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</si>
  <si>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</si>
  <si>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</si>
  <si>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</si>
  <si>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</si>
  <si>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</si>
  <si>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</si>
  <si>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</si>
  <si>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</si>
  <si>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</si>
  <si>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</si>
  <si>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</si>
  <si>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</si>
  <si>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</si>
  <si>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</si>
  <si>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</si>
  <si>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</si>
  <si>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</si>
  <si>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</si>
  <si>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</si>
  <si>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</si>
  <si>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</si>
  <si>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</si>
  <si>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</si>
  <si>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</si>
  <si>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</si>
  <si>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</si>
  <si>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</si>
  <si>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</si>
  <si>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</si>
  <si>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</si>
  <si>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</si>
  <si>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</si>
  <si>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</si>
  <si>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</si>
  <si>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</si>
  <si>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</si>
  <si>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</si>
  <si>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</si>
  <si>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</si>
  <si>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</si>
  <si>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</si>
  <si>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</si>
  <si>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</si>
  <si>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</si>
  <si>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</si>
  <si>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</si>
  <si>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</si>
  <si>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</si>
  <si>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</si>
  <si>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</si>
  <si>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</si>
  <si>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</si>
  <si>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</si>
  <si>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</si>
  <si>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</si>
  <si>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</si>
  <si>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</si>
  <si>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</si>
  <si>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</si>
  <si>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</si>
  <si>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</si>
  <si>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</si>
  <si>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</si>
  <si>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</si>
  <si>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</si>
  <si>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</si>
  <si>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</si>
  <si>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</si>
  <si>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</si>
  <si>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</si>
  <si>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</si>
  <si>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</si>
  <si>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</si>
  <si>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</si>
  <si>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</si>
  <si>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</si>
  <si>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</si>
  <si>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</si>
  <si>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</si>
  <si>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</si>
  <si>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</si>
  <si>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</si>
  <si>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</si>
  <si>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</si>
  <si>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</si>
  <si>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</si>
  <si>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</si>
  <si>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</si>
  <si>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</si>
  <si>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</si>
  <si>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</si>
  <si>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</si>
  <si>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</si>
  <si>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</si>
  <si>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</si>
  <si>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</si>
  <si>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</si>
  <si>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</si>
  <si>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</si>
  <si>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</si>
  <si>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</si>
  <si>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</si>
  <si>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</si>
  <si>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</si>
  <si>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</si>
  <si>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</si>
  <si>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</si>
  <si>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</si>
  <si>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</si>
  <si>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</si>
  <si>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</si>
  <si>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</si>
  <si>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</si>
  <si>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</si>
  <si>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</si>
  <si>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</si>
  <si>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</si>
  <si>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</si>
  <si>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</si>
  <si>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</si>
  <si>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</si>
  <si>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</si>
  <si>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</si>
  <si>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</si>
  <si>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</si>
  <si>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</si>
  <si>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</si>
  <si>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</si>
  <si>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</si>
  <si>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</si>
  <si>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</si>
  <si>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</si>
  <si>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</si>
  <si>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</si>
  <si>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</si>
  <si>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</si>
  <si>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</si>
  <si>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</si>
  <si>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</si>
  <si>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</si>
  <si>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</si>
  <si>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</si>
  <si>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</si>
  <si>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</si>
  <si>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</si>
  <si>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</si>
  <si>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</si>
  <si>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</si>
  <si>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</si>
  <si>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</si>
  <si>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</si>
  <si>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</si>
  <si>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</si>
  <si>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</si>
  <si>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</si>
  <si>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</si>
  <si>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</si>
  <si>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</si>
  <si>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</si>
  <si>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</si>
  <si>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</si>
  <si>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</si>
  <si>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</si>
  <si>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</si>
  <si>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</si>
  <si>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</si>
  <si>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</si>
  <si>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</si>
  <si>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</si>
  <si>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</si>
  <si>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</si>
  <si>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</si>
  <si>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</si>
  <si>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</si>
  <si>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</si>
  <si>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</si>
  <si>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</si>
  <si>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</si>
  <si>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</si>
  <si>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</si>
  <si>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</si>
  <si>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</si>
  <si>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</si>
  <si>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</si>
  <si>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</si>
  <si>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</si>
  <si>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</si>
  <si>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</si>
  <si>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</si>
  <si>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</si>
  <si>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</si>
  <si>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</si>
  <si>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</si>
  <si>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</si>
  <si>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</si>
  <si>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</si>
  <si>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</si>
  <si>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</si>
  <si>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</si>
  <si>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</si>
  <si>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</si>
  <si>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</si>
  <si>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</si>
  <si>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</si>
  <si>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</si>
  <si>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</si>
  <si>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</si>
  <si>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</si>
  <si>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</si>
  <si>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</si>
  <si>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</si>
  <si>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</si>
  <si>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</si>
  <si>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</si>
  <si>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</si>
  <si>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</si>
  <si>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</si>
  <si>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</si>
  <si>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</si>
  <si>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</si>
  <si>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</si>
  <si>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</si>
  <si>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</si>
  <si>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</si>
  <si>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</si>
  <si>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</si>
  <si>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</si>
  <si>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</si>
  <si>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</si>
  <si>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</si>
  <si>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</si>
  <si>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</si>
  <si>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</si>
  <si>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</si>
  <si>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</si>
  <si>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</si>
  <si>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</si>
  <si>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</si>
  <si>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</si>
  <si>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</si>
  <si>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</si>
  <si>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</si>
  <si>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</si>
  <si>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</si>
  <si>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</si>
  <si>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</si>
  <si>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</si>
  <si>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</si>
  <si>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</si>
  <si>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</si>
  <si>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</si>
  <si>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</si>
  <si>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</si>
  <si>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</si>
  <si>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</si>
  <si>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</si>
  <si>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</si>
  <si>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</si>
  <si>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</si>
  <si>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</si>
  <si>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</si>
  <si>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</si>
  <si>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</si>
  <si>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</si>
  <si>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</si>
  <si>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</si>
  <si>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</si>
  <si>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</si>
  <si>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</si>
  <si>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</si>
  <si>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</si>
  <si>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</si>
  <si>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</si>
  <si>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</si>
  <si>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</si>
  <si>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</si>
  <si>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</si>
  <si>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</si>
  <si>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</si>
  <si>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</si>
  <si>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</si>
  <si>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</si>
  <si>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</si>
  <si>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</si>
  <si>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</si>
  <si>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</si>
  <si>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</si>
  <si>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</si>
  <si>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</si>
  <si>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</si>
  <si>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</si>
  <si>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</si>
  <si>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</si>
  <si>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</si>
  <si>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</si>
  <si>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</si>
  <si>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</si>
  <si>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</si>
  <si>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</si>
  <si>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</si>
  <si>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</si>
  <si>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</si>
  <si>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</si>
  <si>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</si>
  <si>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</si>
  <si>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</si>
  <si>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</si>
  <si>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</si>
  <si>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</si>
  <si>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</si>
  <si>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</si>
  <si>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</si>
  <si>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</si>
  <si>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</si>
  <si>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</si>
  <si>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</si>
  <si>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</si>
  <si>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</si>
  <si>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</si>
  <si>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</si>
  <si>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</si>
  <si>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</si>
  <si>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</si>
  <si>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</si>
  <si>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</si>
  <si>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</si>
  <si>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</si>
  <si>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</si>
  <si>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</si>
  <si>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</si>
  <si>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</si>
  <si>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</si>
  <si>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</si>
  <si>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</si>
  <si>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</si>
  <si>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</si>
  <si>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</si>
  <si>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</si>
  <si>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</si>
  <si>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</si>
  <si>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</si>
  <si>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</si>
  <si>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</si>
  <si>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</si>
  <si>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</si>
  <si>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</si>
  <si>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</si>
  <si>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</si>
  <si>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</si>
  <si>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</si>
  <si>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</si>
  <si>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</si>
  <si>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</si>
  <si>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</si>
  <si>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</si>
  <si>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</si>
  <si>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</si>
  <si>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</si>
  <si>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</si>
  <si>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</si>
  <si>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</si>
  <si>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</si>
  <si>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</si>
  <si>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</si>
  <si>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</si>
  <si>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</si>
  <si>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</si>
  <si>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</si>
  <si>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</si>
  <si>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</si>
  <si>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</si>
  <si>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</si>
  <si>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</si>
  <si>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</si>
  <si>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</si>
  <si>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</si>
  <si>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</si>
  <si>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</si>
  <si>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</si>
  <si>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</si>
  <si>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</si>
  <si>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</si>
  <si>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</si>
  <si>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</si>
  <si>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</si>
  <si>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</si>
  <si>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</si>
  <si>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</si>
  <si>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</si>
  <si>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</si>
  <si>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</si>
  <si>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</si>
  <si>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</si>
  <si>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</si>
  <si>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</si>
  <si>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</si>
  <si>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</si>
  <si>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</si>
  <si>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</si>
  <si>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</si>
  <si>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</si>
  <si>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</si>
  <si>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</si>
  <si>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</si>
  <si>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</si>
  <si>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</si>
  <si>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</si>
  <si>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</si>
  <si>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</si>
  <si>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</si>
  <si>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</si>
  <si>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</si>
  <si>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</si>
  <si>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</si>
  <si>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</si>
  <si>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</si>
  <si>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</si>
  <si>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</si>
  <si>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</si>
  <si>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</si>
  <si>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</si>
  <si>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</si>
  <si>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</si>
  <si>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</si>
  <si>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</si>
  <si>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</si>
  <si>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</si>
  <si>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</si>
  <si>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</si>
  <si>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</si>
  <si>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</si>
  <si>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</si>
  <si>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</si>
  <si>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</si>
  <si>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</si>
  <si>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</si>
  <si>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</si>
  <si>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</si>
  <si>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</si>
  <si>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</si>
  <si>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</si>
  <si>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</si>
  <si>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</si>
  <si>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</si>
  <si>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</si>
  <si>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</si>
  <si>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</si>
  <si>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</si>
  <si>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</si>
  <si>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</si>
  <si>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</si>
  <si>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</si>
  <si>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</si>
  <si>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</si>
  <si>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</si>
  <si>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</si>
  <si>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</si>
  <si>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</si>
  <si>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</si>
  <si>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</si>
  <si>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</si>
  <si>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</si>
  <si>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</si>
  <si>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</si>
  <si>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</si>
  <si>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</si>
  <si>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</si>
  <si>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</si>
  <si>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</si>
  <si>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</si>
  <si>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</si>
  <si>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</si>
  <si>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</si>
  <si>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</si>
  <si>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</si>
  <si>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</si>
  <si>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</si>
  <si>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</si>
  <si>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</si>
  <si>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</si>
  <si>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</si>
  <si>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</si>
  <si>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</si>
  <si>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</si>
  <si>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</si>
  <si>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</si>
  <si>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</si>
  <si>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</si>
  <si>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</si>
  <si>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</si>
  <si>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</si>
  <si>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</si>
  <si>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</si>
  <si>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</si>
  <si>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</si>
  <si>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</si>
  <si>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</si>
  <si>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</si>
  <si>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</si>
  <si>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</si>
  <si>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</si>
  <si>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</si>
  <si>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</si>
  <si>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</si>
  <si>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</si>
  <si>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</si>
  <si>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</si>
  <si>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</si>
  <si>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</si>
  <si>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</si>
  <si>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</si>
  <si>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</si>
  <si>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</si>
  <si>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</si>
  <si>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</si>
  <si>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</si>
  <si>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</si>
  <si>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</si>
  <si>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</si>
  <si>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</si>
  <si>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</si>
  <si>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</si>
  <si>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</si>
  <si>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</si>
  <si>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</si>
  <si>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</si>
  <si>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</si>
  <si>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</si>
  <si>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</si>
  <si>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</si>
  <si>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</si>
  <si>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</si>
  <si>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</si>
  <si>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</si>
  <si>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</si>
  <si>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</si>
  <si>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</si>
  <si>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</si>
  <si>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</si>
  <si>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</si>
  <si>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</si>
  <si>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</si>
  <si>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</si>
  <si>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</si>
  <si>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</si>
  <si>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</si>
  <si>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</si>
  <si>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</si>
  <si>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</si>
  <si>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</si>
  <si>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</si>
  <si>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</si>
  <si>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</si>
  <si>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</si>
  <si>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</si>
  <si>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</si>
  <si>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</si>
  <si>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</si>
  <si>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</si>
  <si>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</si>
  <si>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</si>
  <si>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</si>
  <si>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</si>
  <si>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</si>
  <si>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</si>
  <si>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</si>
  <si>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</si>
  <si>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</si>
  <si>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</si>
  <si>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</si>
  <si>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</si>
  <si>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</si>
  <si>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</si>
  <si>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</si>
  <si>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</si>
  <si>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</si>
  <si>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</si>
  <si>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</si>
  <si>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</si>
  <si>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</si>
  <si>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</si>
  <si>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</si>
  <si>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</si>
  <si>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</si>
  <si>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</si>
  <si>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</si>
  <si>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</si>
  <si>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</si>
  <si>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</si>
  <si>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</si>
  <si>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</si>
  <si>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</si>
  <si>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</si>
  <si>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</si>
  <si>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</si>
  <si>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</si>
  <si>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</si>
  <si>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</si>
  <si>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</si>
  <si>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</si>
  <si>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</si>
  <si>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</si>
  <si>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</si>
  <si>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</si>
  <si>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</si>
  <si>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</si>
  <si>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</si>
  <si>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</si>
  <si>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</si>
  <si>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</si>
  <si>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</si>
  <si>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</si>
  <si>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</si>
  <si>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</si>
  <si>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</si>
  <si>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</si>
  <si>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</si>
  <si>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</si>
  <si>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</si>
  <si>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</si>
  <si>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</si>
  <si>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</si>
  <si>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</si>
  <si>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</si>
  <si>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</si>
  <si>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</si>
  <si>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</si>
  <si>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</si>
  <si>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</si>
  <si>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</si>
  <si>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</si>
  <si>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</si>
  <si>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</si>
  <si>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</si>
  <si>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</si>
  <si>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</si>
  <si>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</si>
  <si>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</si>
  <si>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</si>
  <si>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</si>
  <si>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</si>
  <si>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</si>
  <si>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</si>
  <si>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</si>
  <si>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</si>
  <si>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</si>
  <si>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</si>
  <si>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</si>
  <si>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</si>
  <si>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</si>
  <si>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</si>
  <si>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</si>
  <si>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</si>
  <si>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</si>
  <si>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</si>
  <si>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</si>
  <si>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</si>
  <si>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</si>
  <si>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</si>
  <si>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</si>
  <si>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</si>
  <si>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</si>
  <si>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</si>
  <si>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</si>
  <si>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</si>
  <si>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</si>
  <si>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</si>
  <si>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</si>
  <si>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</si>
  <si>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</si>
  <si>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</si>
  <si>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</si>
  <si>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</si>
  <si>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</si>
  <si>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</si>
  <si>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</si>
  <si>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</si>
  <si>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</si>
  <si>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</si>
  <si>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</si>
  <si>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</si>
  <si>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</si>
  <si>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</si>
  <si>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</si>
  <si>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</si>
  <si>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</si>
  <si>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</si>
  <si>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</si>
  <si>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</si>
  <si>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</si>
  <si>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</si>
  <si>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</si>
  <si>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</si>
  <si>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</si>
  <si>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</si>
  <si>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</si>
  <si>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</si>
  <si>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</si>
  <si>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</si>
  <si>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</si>
  <si>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</si>
  <si>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</si>
  <si>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</si>
  <si>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</si>
  <si>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</si>
  <si>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</si>
  <si>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</si>
  <si>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</si>
  <si>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</si>
  <si>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</si>
  <si>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</si>
  <si>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</si>
  <si>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</si>
  <si>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</si>
  <si>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</si>
  <si>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</si>
  <si>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</si>
  <si>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</si>
  <si>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</si>
  <si>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</si>
  <si>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</si>
  <si>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</si>
  <si>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</si>
  <si>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</si>
  <si>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</si>
  <si>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</si>
  <si>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</si>
  <si>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</si>
  <si>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</si>
  <si>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</si>
  <si>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</si>
  <si>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</si>
  <si>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</si>
  <si>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</si>
  <si>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</si>
  <si>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</si>
  <si>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</si>
  <si>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</si>
  <si>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</si>
  <si>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</si>
  <si>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</si>
  <si>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</si>
  <si>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</si>
  <si>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</si>
  <si>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</si>
  <si>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</si>
  <si>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</si>
  <si>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</si>
  <si>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</si>
  <si>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</si>
  <si>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</si>
  <si>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</si>
  <si>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</si>
  <si>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</si>
  <si>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</si>
  <si>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</si>
  <si>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</si>
  <si>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</si>
  <si>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</si>
  <si>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</si>
  <si>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</si>
  <si>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</si>
  <si>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</si>
  <si>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</si>
  <si>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</si>
  <si>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</si>
  <si>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</si>
  <si>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</si>
  <si>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</si>
  <si>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</si>
  <si>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</si>
  <si>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</si>
  <si>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</si>
  <si>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</si>
  <si>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</si>
  <si>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</si>
  <si>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</si>
  <si>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</si>
  <si>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</si>
  <si>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</si>
  <si>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</si>
  <si>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</si>
  <si>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</si>
  <si>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</si>
  <si>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</si>
  <si>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</si>
  <si>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</si>
  <si>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</si>
  <si>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</si>
  <si>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</si>
  <si>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</si>
  <si>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</si>
  <si>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</si>
  <si>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</si>
  <si>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</si>
  <si>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</si>
  <si>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</si>
  <si>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</si>
  <si>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</si>
  <si>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</si>
  <si>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</si>
  <si>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</si>
  <si>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</si>
  <si>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</si>
  <si>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</si>
  <si>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</si>
  <si>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</si>
  <si>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</si>
  <si>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</si>
  <si>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</si>
  <si>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</si>
  <si>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</si>
  <si>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</si>
  <si>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</si>
  <si>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</si>
  <si>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</si>
  <si>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</si>
  <si>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</si>
  <si>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</si>
  <si>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</si>
  <si>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</si>
  <si>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</si>
  <si>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</si>
  <si>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</si>
  <si>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</si>
  <si>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</si>
  <si>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</si>
  <si>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</si>
  <si>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</si>
  <si>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</si>
  <si>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</si>
  <si>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</si>
  <si>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</si>
  <si>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</si>
  <si>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</si>
  <si>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</si>
  <si>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</si>
  <si>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</si>
  <si>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</si>
  <si>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</si>
  <si>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</si>
  <si>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</si>
  <si>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</si>
  <si>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</si>
  <si>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</si>
  <si>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</si>
  <si>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</si>
  <si>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</si>
  <si>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</si>
  <si>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</si>
  <si>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</si>
  <si>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</si>
  <si>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</si>
  <si>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</si>
  <si>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</si>
  <si>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</si>
  <si>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</si>
  <si>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</si>
  <si>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</si>
  <si>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</si>
  <si>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</si>
  <si>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</si>
  <si>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</si>
  <si>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</si>
  <si>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</si>
  <si>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</si>
  <si>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</si>
  <si>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</si>
  <si>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</si>
  <si>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</si>
  <si>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</si>
  <si>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</si>
  <si>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</si>
  <si>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</si>
  <si>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</si>
  <si>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</si>
  <si>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</si>
  <si>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</si>
  <si>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</si>
  <si>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</si>
  <si>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</si>
  <si>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</si>
  <si>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</si>
  <si>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</si>
  <si>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</si>
  <si>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</si>
  <si>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</si>
  <si>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</si>
  <si>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</si>
  <si>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</si>
  <si>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</si>
  <si>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</si>
  <si>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</si>
  <si>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</si>
  <si>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</si>
  <si>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</si>
  <si>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</si>
  <si>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</si>
  <si>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</si>
  <si>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</si>
  <si>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</si>
  <si>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</si>
  <si>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</si>
  <si>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</si>
  <si>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</si>
  <si>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</si>
  <si>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</si>
  <si>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</si>
  <si>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</si>
  <si>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</si>
  <si>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</si>
  <si>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</si>
  <si>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</si>
  <si>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</si>
  <si>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</si>
  <si>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</si>
  <si>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</si>
  <si>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</si>
  <si>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</si>
  <si>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</si>
  <si>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</si>
  <si>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</si>
  <si>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</si>
  <si>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</si>
  <si>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</si>
  <si>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</si>
  <si>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</si>
  <si>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</si>
  <si>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</si>
  <si>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</si>
  <si>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</si>
  <si>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</si>
  <si>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</si>
  <si>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</si>
  <si>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</si>
  <si>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</si>
  <si>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</si>
  <si>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</si>
  <si>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</si>
  <si>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</si>
  <si>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</si>
  <si>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</si>
  <si>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</si>
  <si>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</si>
  <si>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</si>
  <si>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</si>
  <si>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</si>
  <si>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</si>
  <si>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</si>
  <si>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</si>
  <si>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</si>
  <si>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</si>
  <si>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</si>
  <si>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</si>
  <si>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</si>
  <si>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</si>
  <si>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</si>
  <si>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</si>
  <si>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</si>
  <si>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</si>
  <si>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</si>
  <si>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</si>
  <si>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</si>
  <si>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</si>
  <si>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</si>
  <si>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</si>
  <si>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</si>
  <si>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</si>
  <si>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</si>
  <si>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</si>
  <si>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</si>
  <si>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</si>
  <si>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</si>
  <si>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</si>
  <si>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</si>
  <si>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</si>
  <si>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</si>
  <si>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</si>
  <si>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</si>
  <si>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</si>
  <si>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</si>
  <si>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</si>
  <si>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</si>
  <si>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</si>
  <si>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</si>
  <si>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</si>
  <si>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</si>
  <si>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</si>
  <si>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</si>
  <si>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</si>
  <si>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</si>
  <si>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</si>
  <si>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</si>
  <si>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</si>
  <si>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</si>
  <si>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</si>
  <si>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</si>
  <si>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</si>
  <si>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</si>
  <si>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</si>
  <si>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</si>
  <si>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</si>
  <si>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</si>
  <si>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</si>
  <si>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</si>
  <si>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</si>
  <si>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</si>
  <si>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</si>
  <si>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</si>
  <si>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</si>
  <si>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</si>
  <si>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</si>
  <si>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</si>
  <si>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</si>
  <si>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</si>
  <si>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</si>
  <si>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</si>
  <si>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</si>
  <si>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</si>
  <si>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</si>
  <si>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</si>
  <si>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</si>
  <si>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</si>
  <si>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</si>
  <si>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</si>
  <si>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</si>
  <si>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</si>
  <si>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</si>
  <si>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</si>
  <si>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</si>
  <si>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</si>
  <si>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</si>
  <si>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</si>
  <si>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</si>
  <si>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</si>
  <si>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</si>
  <si>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</si>
  <si>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</si>
  <si>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</si>
  <si>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</si>
  <si>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</si>
  <si>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</si>
  <si>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</si>
  <si>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</si>
  <si>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</si>
  <si>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</si>
  <si>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</si>
  <si>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</si>
  <si>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</si>
  <si>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</si>
  <si>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</si>
  <si>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</si>
  <si>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</si>
  <si>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</si>
  <si>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</si>
  <si>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</si>
  <si>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</si>
  <si>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</si>
  <si>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</si>
  <si>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</si>
  <si>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</si>
  <si>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</si>
  <si>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</si>
  <si>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</si>
  <si>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</si>
  <si>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</si>
  <si>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</si>
  <si>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</si>
  <si>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</si>
  <si>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</si>
  <si>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</si>
  <si>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</si>
  <si>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</si>
  <si>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</si>
  <si>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</si>
  <si>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</si>
  <si>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</si>
  <si>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</si>
  <si>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</si>
  <si>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</si>
  <si>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</si>
  <si>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</si>
  <si>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</si>
  <si>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</si>
  <si>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</si>
  <si>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</si>
  <si>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</si>
  <si>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</si>
  <si>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</si>
  <si>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</si>
  <si>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</si>
  <si>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</si>
  <si>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</si>
  <si>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</si>
  <si>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</si>
  <si>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</si>
  <si>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</si>
  <si>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</si>
  <si>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</si>
  <si>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</si>
  <si>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</si>
  <si>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</si>
  <si>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</si>
  <si>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</si>
  <si>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</si>
  <si>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</si>
  <si>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</si>
  <si>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</si>
  <si>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</si>
  <si>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</si>
  <si>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</si>
  <si>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</si>
  <si>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</si>
  <si>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</si>
  <si>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</si>
  <si>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</si>
  <si>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</si>
  <si>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</si>
  <si>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</si>
  <si>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</si>
  <si>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</si>
  <si>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</si>
  <si>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</si>
  <si>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</si>
  <si>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</si>
  <si>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</si>
  <si>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</si>
  <si>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</si>
  <si>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</si>
  <si>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</si>
  <si>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</si>
  <si>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</si>
  <si>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</si>
  <si>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</si>
  <si>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</si>
  <si>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</si>
  <si>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</si>
  <si>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</si>
  <si>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</si>
  <si>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</si>
  <si>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</si>
  <si>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</si>
  <si>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</si>
  <si>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</si>
  <si>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</si>
  <si>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</si>
  <si>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</si>
  <si>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</si>
  <si>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</si>
  <si>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</si>
  <si>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</si>
  <si>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</si>
  <si>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</si>
  <si>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</si>
  <si>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</si>
  <si>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</si>
  <si>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</si>
  <si>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</si>
  <si>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</si>
  <si>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</si>
  <si>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</si>
  <si>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</si>
  <si>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</si>
  <si>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</si>
  <si>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</si>
  <si>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</si>
  <si>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</si>
  <si>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</si>
  <si>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</si>
  <si>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</si>
  <si>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</si>
  <si>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</si>
  <si>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</si>
  <si>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</si>
  <si>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</si>
  <si>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</si>
  <si>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</si>
  <si>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</si>
  <si>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</si>
  <si>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</si>
  <si>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</si>
  <si>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</si>
  <si>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</si>
  <si>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</si>
  <si>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</si>
  <si>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</si>
  <si>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</si>
  <si>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</si>
  <si>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</si>
  <si>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</si>
  <si>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</si>
  <si>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</si>
  <si>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</si>
  <si>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</si>
  <si>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</si>
  <si>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</si>
  <si>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</si>
  <si>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</si>
  <si>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</si>
  <si>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</si>
  <si>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</si>
  <si>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</si>
  <si>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</si>
  <si>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</si>
  <si>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</si>
  <si>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</si>
  <si>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</si>
  <si>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</si>
  <si>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</si>
  <si>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</si>
  <si>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</si>
  <si>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</si>
  <si>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</si>
  <si>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</si>
  <si>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</si>
  <si>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</si>
  <si>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</si>
  <si>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</si>
  <si>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</si>
  <si>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</si>
  <si>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</si>
  <si>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</si>
  <si>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</si>
  <si>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</si>
  <si>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</si>
  <si>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</si>
  <si>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</si>
  <si>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</si>
  <si>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</si>
  <si>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</si>
  <si>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</si>
  <si>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</si>
  <si>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</si>
  <si>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</si>
  <si>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</si>
  <si>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</si>
  <si>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</si>
  <si>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</si>
  <si>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</si>
  <si>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</si>
  <si>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</si>
  <si>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</si>
  <si>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</si>
  <si>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</si>
  <si>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</si>
  <si>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</si>
  <si>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</si>
  <si>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</si>
  <si>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</si>
  <si>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</si>
  <si>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</si>
  <si>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</si>
  <si>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</si>
  <si>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</si>
  <si>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</si>
  <si>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</si>
  <si>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</si>
  <si>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</si>
  <si>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</si>
  <si>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</si>
  <si>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</si>
  <si>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</si>
  <si>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</si>
  <si>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</si>
  <si>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</si>
  <si>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</si>
  <si>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</si>
  <si>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</si>
  <si>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</si>
  <si>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</si>
  <si>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</si>
  <si>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</si>
  <si>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</si>
  <si>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</si>
  <si>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</si>
  <si>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</si>
  <si>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</si>
  <si>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</si>
  <si>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</si>
  <si>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</si>
  <si>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</si>
  <si>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</si>
  <si>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</si>
  <si>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</si>
  <si>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</si>
  <si>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</si>
  <si>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</si>
  <si>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</si>
  <si>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</si>
  <si>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</si>
  <si>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</si>
  <si>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</si>
  <si>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</si>
  <si>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</si>
  <si>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</si>
  <si>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</si>
  <si>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</si>
  <si>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</si>
  <si>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</si>
  <si>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</si>
  <si>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</si>
  <si>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</si>
  <si>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</si>
  <si>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</si>
  <si>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</si>
  <si>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</si>
  <si>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</si>
  <si>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</si>
  <si>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</si>
  <si>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</si>
  <si>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</si>
  <si>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</si>
  <si>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</si>
  <si>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</si>
  <si>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</si>
  <si>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</si>
  <si>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</si>
  <si>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</si>
  <si>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</si>
  <si>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</si>
  <si>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</si>
  <si>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</si>
  <si>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</si>
  <si>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</si>
  <si>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</si>
  <si>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</si>
  <si>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</si>
  <si>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</si>
  <si>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</si>
  <si>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</si>
  <si>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</si>
  <si>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</si>
  <si>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</si>
  <si>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</si>
  <si>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</si>
  <si>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</si>
  <si>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</si>
  <si>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</si>
  <si>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</si>
  <si>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</si>
  <si>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</si>
  <si>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</si>
  <si>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</si>
  <si>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</si>
  <si>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</si>
  <si>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</si>
  <si>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</si>
  <si>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</si>
  <si>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</si>
  <si>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</si>
  <si>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</si>
  <si>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</si>
  <si>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</si>
  <si>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</si>
  <si>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</si>
  <si>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</si>
  <si>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</si>
  <si>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</si>
  <si>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</si>
  <si>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</si>
  <si>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</si>
  <si>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</si>
  <si>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</si>
  <si>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</si>
  <si>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</si>
  <si>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</si>
  <si>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</si>
  <si>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</si>
  <si>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</si>
  <si>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</si>
  <si>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</si>
  <si>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</si>
  <si>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</si>
  <si>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</si>
  <si>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</si>
  <si>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</si>
  <si>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</si>
  <si>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</si>
  <si>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</si>
  <si>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</si>
  <si>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</si>
  <si>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</si>
  <si>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</si>
  <si>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</si>
  <si>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</si>
  <si>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</si>
  <si>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</si>
  <si>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</si>
  <si>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</si>
  <si>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</si>
  <si>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</si>
  <si>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</si>
  <si>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</si>
  <si>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</si>
  <si>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</si>
  <si>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</si>
  <si>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</si>
  <si>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</si>
  <si>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</si>
  <si>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</si>
  <si>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</si>
  <si>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</si>
  <si>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</si>
  <si>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</si>
  <si>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</si>
  <si>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</si>
  <si>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</si>
  <si>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</si>
  <si>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</si>
  <si>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</si>
  <si>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</si>
  <si>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</si>
  <si>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</si>
  <si>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</si>
  <si>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</si>
  <si>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</si>
  <si>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</si>
  <si>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</si>
  <si>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</si>
  <si>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</si>
  <si>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</si>
  <si>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</si>
  <si>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</si>
  <si>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</si>
  <si>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</si>
  <si>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</si>
  <si>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</si>
  <si>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</si>
  <si>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</si>
  <si>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</si>
  <si>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</si>
  <si>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</si>
  <si>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</si>
  <si>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</si>
  <si>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</si>
  <si>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</si>
  <si>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</si>
  <si>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</si>
  <si>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</si>
  <si>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</si>
  <si>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</si>
  <si>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</si>
  <si>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</si>
  <si>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</si>
  <si>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</si>
  <si>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</si>
  <si>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</si>
  <si>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</si>
  <si>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</si>
  <si>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</si>
  <si>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</si>
  <si>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</si>
  <si>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</si>
  <si>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</si>
  <si>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</si>
  <si>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</si>
  <si>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</si>
  <si>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</si>
  <si>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</si>
  <si>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</si>
  <si>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</si>
  <si>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</si>
  <si>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</si>
  <si>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</si>
  <si>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</si>
  <si>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</si>
  <si>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</si>
  <si>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</si>
  <si>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</si>
  <si>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</si>
  <si>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</si>
  <si>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</si>
  <si>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</si>
  <si>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</si>
  <si>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</si>
  <si>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</si>
  <si>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</si>
  <si>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</si>
  <si>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</si>
  <si>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</si>
  <si>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</si>
  <si>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</si>
  <si>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</si>
  <si>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</si>
  <si>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</si>
  <si>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</si>
  <si>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</si>
  <si>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</si>
  <si>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</si>
  <si>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</si>
  <si>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</si>
  <si>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</si>
  <si>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</si>
  <si>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</si>
  <si>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</si>
  <si>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</si>
  <si>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</si>
  <si>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</si>
  <si>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</si>
  <si>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</si>
  <si>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</si>
  <si>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</si>
  <si>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</si>
  <si>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</si>
  <si>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</si>
  <si>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</si>
  <si>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</si>
  <si>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</si>
  <si>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</si>
  <si>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</si>
  <si>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</si>
  <si>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</si>
  <si>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</si>
  <si>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</si>
  <si>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</si>
  <si>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</si>
  <si>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</si>
  <si>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</si>
  <si>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</si>
  <si>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</si>
  <si>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</si>
  <si>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</si>
  <si>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</si>
  <si>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</si>
  <si>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</si>
  <si>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</si>
  <si>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</si>
  <si>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</si>
  <si>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</si>
  <si>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</si>
  <si>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</si>
  <si>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</si>
  <si>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</si>
  <si>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</si>
  <si>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</si>
  <si>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</si>
  <si>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</si>
  <si>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</si>
  <si>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</si>
  <si>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</si>
  <si>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</si>
  <si>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</si>
  <si>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</si>
  <si>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</si>
  <si>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</si>
  <si>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</si>
  <si>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</si>
  <si>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</si>
  <si>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</si>
  <si>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</si>
  <si>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</si>
  <si>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</si>
  <si>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</si>
  <si>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</si>
  <si>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</si>
  <si>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</si>
  <si>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</si>
  <si>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</si>
  <si>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</si>
  <si>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</si>
  <si>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</si>
  <si>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</si>
  <si>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</si>
  <si>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</si>
  <si>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</si>
  <si>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</si>
  <si>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</si>
  <si>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</si>
  <si>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</si>
  <si>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</si>
  <si>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</si>
  <si>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</si>
  <si>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</si>
  <si>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</si>
  <si>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</si>
  <si>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</si>
  <si>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</si>
  <si>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</si>
  <si>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</si>
  <si>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</si>
  <si>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</si>
  <si>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</si>
  <si>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</si>
  <si>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</si>
  <si>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</si>
  <si>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</si>
  <si>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</si>
  <si>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</si>
  <si>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</si>
  <si>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</si>
  <si>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</si>
  <si>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</si>
  <si>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</si>
  <si>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</si>
  <si>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</si>
  <si>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</si>
  <si>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</si>
  <si>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</si>
  <si>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</si>
  <si>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</si>
  <si>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</si>
  <si>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</si>
  <si>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</si>
  <si>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</si>
  <si>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</si>
  <si>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</si>
  <si>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</si>
  <si>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</si>
  <si>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</si>
  <si>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</si>
  <si>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</si>
  <si>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</si>
  <si>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</si>
  <si>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</si>
  <si>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</si>
  <si>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</si>
  <si>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</si>
  <si>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</si>
  <si>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</si>
  <si>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</si>
  <si>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</si>
  <si>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</si>
  <si>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</si>
  <si>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</si>
  <si>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</si>
  <si>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</si>
  <si>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</si>
  <si>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</si>
  <si>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</si>
  <si>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</si>
  <si>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</si>
  <si>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</si>
  <si>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</si>
  <si>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</si>
  <si>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</si>
  <si>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</si>
  <si>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</si>
  <si>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</si>
  <si>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</si>
  <si>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</si>
  <si>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</si>
  <si>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</si>
  <si>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</si>
  <si>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</si>
  <si>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</si>
  <si>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</si>
  <si>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</si>
  <si>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</si>
  <si>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</si>
  <si>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</si>
  <si>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</si>
  <si>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</si>
  <si>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</si>
  <si>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</si>
  <si>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</si>
  <si>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</si>
  <si>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</si>
  <si>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</si>
  <si>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</si>
  <si>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</si>
  <si>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</si>
  <si>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</si>
  <si>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</si>
  <si>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</si>
  <si>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</si>
  <si>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</si>
  <si>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</si>
  <si>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</si>
  <si>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</si>
  <si>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</si>
  <si>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</si>
  <si>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</si>
  <si>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</si>
  <si>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</si>
  <si>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</si>
  <si>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</si>
  <si>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</si>
  <si>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</si>
  <si>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</si>
  <si>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</si>
  <si>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</si>
  <si>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</si>
  <si>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</si>
  <si>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</si>
  <si>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</si>
  <si>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</si>
  <si>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</si>
  <si>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</si>
  <si>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</si>
  <si>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</si>
  <si>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</si>
  <si>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</si>
  <si>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</si>
  <si>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</si>
  <si>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</si>
  <si>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</si>
  <si>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</si>
  <si>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</si>
  <si>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</si>
  <si>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</si>
  <si>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</si>
  <si>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</si>
  <si>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</si>
  <si>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</si>
  <si>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</si>
  <si>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</si>
  <si>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</si>
  <si>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</si>
  <si>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</si>
  <si>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</si>
  <si>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</si>
  <si>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</si>
  <si>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</si>
  <si>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</si>
  <si>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</si>
  <si>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</si>
  <si>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</si>
  <si>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</si>
  <si>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</si>
  <si>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</si>
  <si>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</si>
  <si>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</si>
  <si>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</si>
  <si>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</si>
  <si>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</si>
  <si>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</si>
  <si>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</si>
  <si>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</si>
  <si>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</si>
  <si>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</si>
  <si>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</si>
  <si>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</si>
  <si>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</si>
  <si>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</si>
  <si>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</si>
  <si>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</si>
  <si>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</si>
  <si>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</si>
  <si>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</si>
  <si>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</si>
  <si>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</si>
  <si>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</si>
  <si>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</si>
  <si>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</si>
  <si>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</si>
  <si>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</si>
  <si>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</si>
  <si>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</si>
  <si>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</si>
  <si>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</si>
  <si>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</si>
  <si>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</si>
  <si>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</si>
  <si>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</si>
  <si>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</si>
  <si>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</si>
  <si>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</si>
  <si>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</si>
  <si>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</si>
  <si>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</si>
  <si>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</si>
  <si>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</si>
  <si>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</si>
  <si>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</si>
  <si>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</si>
  <si>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</si>
  <si>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</si>
  <si>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</si>
  <si>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</si>
  <si>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</si>
  <si>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</si>
  <si>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</si>
  <si>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</si>
  <si>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</si>
  <si>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</si>
  <si>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</si>
  <si>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</si>
  <si>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</si>
  <si>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</si>
  <si>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</si>
  <si>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</si>
  <si>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</si>
  <si>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</si>
  <si>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</si>
  <si>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</si>
  <si>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</si>
  <si>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</si>
  <si>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</si>
  <si>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</si>
  <si>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</si>
  <si>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</si>
  <si>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</si>
  <si>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</si>
  <si>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</si>
  <si>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</si>
  <si>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</si>
  <si>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</si>
  <si>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</si>
  <si>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</si>
  <si>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</si>
  <si>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</si>
  <si>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</si>
  <si>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</si>
  <si>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</si>
  <si>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</si>
  <si>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</si>
  <si>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</si>
  <si>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</si>
  <si>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</si>
  <si>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</si>
  <si>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</si>
  <si>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</si>
  <si>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</si>
  <si>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</si>
  <si>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</si>
  <si>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</si>
  <si>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</si>
  <si>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</si>
  <si>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</si>
  <si>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</si>
  <si>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</si>
  <si>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</si>
  <si>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</si>
  <si>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</si>
  <si>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</si>
  <si>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</si>
  <si>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</si>
  <si>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</si>
  <si>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</si>
  <si>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</si>
  <si>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</si>
  <si>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</si>
  <si>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</si>
  <si>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</si>
  <si>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</si>
  <si>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</si>
  <si>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</si>
  <si>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</si>
  <si>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</si>
  <si>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</si>
  <si>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</si>
  <si>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</si>
  <si>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</si>
  <si>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</si>
  <si>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</si>
  <si>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</si>
  <si>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</si>
  <si>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</si>
  <si>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</si>
  <si>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</si>
  <si>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</si>
  <si>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</si>
  <si>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</si>
  <si>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</si>
  <si>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</si>
  <si>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</si>
  <si>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</si>
  <si>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</si>
  <si>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</si>
  <si>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</si>
  <si>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</si>
  <si>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</si>
  <si>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</si>
  <si>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</si>
  <si>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</si>
  <si>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</si>
  <si>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</si>
  <si>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</si>
  <si>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</si>
  <si>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</si>
  <si>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</si>
  <si>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</si>
  <si>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</si>
  <si>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</si>
  <si>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</si>
  <si>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</si>
  <si>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</si>
  <si>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</si>
  <si>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</si>
  <si>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</si>
  <si>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</si>
  <si>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</si>
  <si>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</si>
  <si>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</si>
  <si>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</si>
  <si>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</si>
  <si>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</si>
  <si>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</si>
  <si>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</si>
  <si>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</si>
  <si>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</si>
  <si>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</si>
  <si>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</si>
  <si>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</si>
  <si>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</si>
  <si>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</si>
  <si>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</si>
  <si>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</si>
  <si>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</si>
  <si>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</si>
  <si>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</si>
  <si>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</si>
  <si>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</si>
  <si>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</si>
  <si>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</si>
  <si>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</si>
  <si>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</si>
  <si>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</si>
  <si>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</si>
  <si>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</si>
  <si>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</si>
  <si>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</si>
  <si>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</si>
  <si>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</si>
  <si>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</si>
  <si>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</si>
  <si>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</si>
  <si>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</si>
  <si>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</si>
  <si>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</si>
  <si>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</si>
  <si>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</si>
  <si>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</si>
  <si>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</si>
  <si>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</si>
  <si>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</si>
  <si>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</si>
  <si>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</si>
  <si>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</si>
  <si>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</si>
  <si>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</si>
  <si>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</si>
  <si>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</si>
  <si>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</si>
  <si>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</si>
  <si>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</si>
  <si>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</si>
  <si>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</si>
  <si>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</si>
  <si>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</si>
  <si>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</si>
  <si>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</si>
  <si>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</si>
  <si>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</si>
  <si>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</si>
  <si>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</si>
  <si>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</si>
  <si>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</si>
  <si>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</si>
  <si>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</si>
  <si>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</si>
  <si>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</si>
  <si>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</si>
  <si>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</si>
  <si>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</si>
  <si>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</si>
  <si>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</si>
  <si>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</si>
  <si>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</si>
  <si>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</si>
  <si>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</si>
  <si>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</si>
  <si>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</si>
  <si>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</si>
  <si>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</si>
  <si>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</si>
  <si>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</si>
  <si>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</si>
  <si>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</si>
  <si>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</si>
  <si>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</si>
  <si>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</si>
  <si>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</si>
  <si>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</si>
  <si>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</si>
  <si>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</si>
  <si>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</si>
  <si>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</si>
  <si>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</si>
  <si>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</si>
  <si>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</si>
  <si>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</si>
  <si>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</si>
  <si>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</si>
  <si>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</si>
  <si>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</si>
  <si>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</si>
  <si>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</si>
  <si>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</si>
  <si>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</si>
  <si>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</si>
  <si>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</si>
  <si>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</si>
  <si>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</si>
  <si>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</si>
  <si>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</si>
  <si>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</si>
  <si>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</si>
  <si>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</si>
  <si>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</si>
  <si>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</si>
  <si>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</si>
  <si>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</si>
  <si>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</si>
  <si>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</si>
  <si>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</si>
  <si>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</si>
  <si>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</si>
  <si>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</si>
  <si>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</si>
  <si>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</si>
  <si>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</si>
  <si>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</si>
  <si>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</si>
  <si>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</si>
  <si>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</si>
  <si>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</si>
  <si>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</si>
  <si>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</si>
  <si>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</si>
  <si>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</si>
  <si>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</si>
  <si>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</si>
  <si>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</si>
  <si>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</si>
  <si>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</si>
  <si>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</si>
  <si>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</si>
  <si>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</si>
  <si>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</si>
  <si>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</si>
  <si>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</si>
  <si>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</si>
  <si>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</si>
  <si>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</si>
  <si>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</si>
  <si>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</si>
  <si>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</si>
  <si>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</si>
  <si>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</si>
  <si>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</si>
  <si>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</si>
  <si>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</si>
  <si>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</si>
  <si>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</si>
  <si>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</si>
  <si>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</si>
  <si>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</si>
  <si>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</si>
  <si>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</si>
  <si>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</si>
  <si>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</si>
  <si>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</si>
  <si>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</si>
  <si>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</si>
  <si>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</si>
  <si>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</si>
  <si>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</si>
  <si>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</si>
  <si>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</si>
  <si>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</si>
  <si>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</si>
  <si>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</si>
  <si>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</si>
  <si>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</si>
  <si>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</si>
  <si>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</si>
  <si>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</si>
  <si>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</si>
  <si>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</si>
  <si>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</si>
  <si>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</si>
  <si>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</si>
  <si>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</si>
  <si>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</si>
  <si>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</si>
  <si>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</si>
  <si>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</si>
  <si>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</si>
  <si>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</si>
  <si>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</si>
  <si>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</si>
  <si>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</si>
  <si>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</si>
  <si>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</si>
  <si>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</si>
  <si>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</si>
  <si>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</si>
  <si>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</si>
  <si>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</si>
  <si>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</si>
  <si>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</si>
  <si>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</si>
  <si>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</si>
  <si>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</si>
  <si>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</si>
  <si>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</si>
  <si>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</si>
  <si>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</si>
  <si>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</si>
  <si>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</si>
  <si>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</si>
  <si>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</si>
  <si>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</si>
  <si>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</si>
  <si>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</si>
  <si>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</si>
  <si>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</si>
  <si>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</si>
  <si>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</si>
  <si>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</si>
  <si>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</si>
  <si>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</si>
  <si>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</si>
  <si>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</si>
  <si>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</si>
  <si>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</si>
  <si>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</si>
  <si>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</si>
  <si>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</si>
  <si>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</si>
  <si>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</si>
  <si>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</si>
  <si>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</si>
  <si>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</si>
  <si>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</si>
  <si>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</si>
  <si>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</si>
  <si>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</si>
  <si>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</si>
  <si>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</si>
  <si>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</si>
  <si>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</si>
  <si>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</si>
  <si>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</si>
  <si>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</si>
  <si>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</si>
  <si>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</si>
  <si>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</si>
  <si>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</si>
  <si>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</si>
  <si>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</si>
  <si>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</si>
  <si>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</si>
  <si>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</si>
  <si>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</si>
  <si>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</si>
  <si>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</si>
  <si>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</si>
  <si>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</si>
  <si>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</si>
  <si>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</si>
  <si>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</si>
  <si>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</si>
  <si>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</si>
  <si>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</si>
  <si>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</si>
  <si>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</si>
  <si>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</si>
  <si>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</si>
  <si>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</si>
  <si>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</si>
  <si>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</si>
  <si>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</si>
  <si>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</si>
  <si>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</si>
  <si>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</si>
  <si>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</si>
  <si>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</si>
  <si>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</si>
  <si>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</si>
  <si>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</si>
  <si>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</si>
  <si>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</si>
  <si>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</si>
  <si>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</si>
  <si>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</si>
  <si>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</si>
  <si>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</si>
  <si>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</si>
  <si>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</si>
  <si>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</si>
  <si>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</si>
  <si>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</si>
  <si>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</si>
  <si>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</si>
  <si>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</si>
  <si>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</si>
  <si>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</si>
  <si>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</si>
  <si>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</si>
  <si>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</si>
  <si>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</si>
  <si>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</si>
  <si>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</si>
  <si>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</si>
  <si>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</si>
  <si>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</si>
  <si>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</si>
  <si>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</si>
  <si>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</si>
  <si>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</si>
  <si>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</si>
  <si>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</si>
  <si>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</si>
  <si>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</si>
  <si>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</si>
  <si>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</si>
  <si>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</si>
  <si>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</si>
  <si>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</si>
  <si>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</si>
  <si>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</si>
  <si>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</si>
  <si>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</si>
  <si>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</si>
  <si>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</si>
  <si>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</si>
  <si>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</si>
  <si>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</si>
  <si>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</si>
  <si>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</si>
  <si>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</si>
  <si>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</si>
  <si>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</si>
  <si>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</si>
  <si>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</si>
  <si>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</si>
  <si>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</si>
  <si>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</si>
  <si>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</si>
  <si>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</si>
  <si>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</si>
  <si>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</si>
  <si>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</si>
  <si>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</si>
  <si>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</si>
  <si>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</si>
  <si>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</si>
  <si>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</si>
  <si>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</si>
  <si>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</si>
  <si>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</si>
  <si>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</si>
  <si>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</si>
  <si>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</si>
  <si>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</si>
  <si>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</si>
  <si>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</si>
  <si>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</si>
  <si>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</si>
  <si>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</si>
  <si>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</si>
  <si>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</si>
  <si>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</si>
  <si>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</si>
  <si>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</si>
  <si>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</si>
  <si>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</si>
  <si>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</si>
  <si>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</si>
  <si>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</si>
  <si>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</si>
  <si>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</si>
  <si>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</si>
  <si>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</si>
  <si>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</si>
  <si>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</si>
  <si>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</si>
  <si>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</si>
  <si>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</si>
  <si>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</si>
  <si>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</si>
  <si>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</si>
  <si>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</si>
  <si>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</si>
  <si>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</si>
  <si>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</si>
  <si>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</si>
  <si>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</si>
  <si>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</si>
  <si>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</si>
  <si>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</si>
  <si>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</si>
  <si>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</si>
  <si>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</si>
  <si>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</si>
  <si>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</si>
  <si>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</si>
  <si>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</si>
  <si>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</si>
  <si>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</si>
  <si>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</si>
  <si>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</si>
  <si>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</si>
  <si>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</si>
  <si>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</si>
  <si>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</si>
  <si>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</si>
  <si>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</si>
  <si>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</si>
  <si>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</si>
  <si>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</si>
  <si>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</si>
  <si>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</si>
  <si>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</si>
  <si>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</si>
  <si>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</si>
  <si>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</si>
  <si>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</si>
  <si>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</si>
  <si>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</si>
  <si>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</si>
  <si>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</si>
  <si>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</si>
  <si>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</si>
  <si>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</si>
  <si>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</si>
  <si>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</si>
  <si>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</si>
  <si>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</si>
  <si>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</si>
  <si>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</si>
  <si>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</si>
  <si>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</si>
  <si>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</si>
  <si>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</si>
  <si>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</si>
  <si>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</si>
  <si>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</si>
  <si>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</si>
  <si>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</si>
  <si>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</si>
  <si>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</si>
  <si>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</si>
  <si>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</si>
  <si>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</si>
  <si>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</si>
  <si>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</si>
  <si>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</si>
  <si>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</si>
  <si>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</si>
  <si>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</si>
  <si>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</si>
  <si>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</si>
  <si>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</si>
  <si>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</si>
  <si>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</si>
  <si>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</si>
  <si>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</si>
  <si>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</si>
  <si>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</si>
  <si>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</si>
  <si>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</si>
  <si>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</si>
  <si>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</si>
  <si>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</si>
  <si>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</si>
  <si>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</si>
  <si>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</si>
  <si>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</si>
  <si>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</si>
  <si>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</si>
  <si>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</si>
  <si>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</si>
  <si>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</si>
  <si>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</si>
  <si>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</si>
  <si>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</si>
  <si>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</si>
  <si>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</si>
  <si>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</si>
  <si>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</si>
  <si>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</si>
  <si>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</si>
  <si>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</si>
  <si>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</si>
  <si>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</si>
  <si>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</si>
  <si>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</si>
  <si>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</si>
  <si>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</si>
  <si>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</si>
  <si>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</si>
  <si>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</si>
  <si>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</si>
  <si>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</si>
  <si>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</si>
  <si>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</si>
  <si>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</si>
  <si>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</si>
  <si>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</si>
  <si>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</si>
  <si>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</si>
  <si>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</si>
  <si>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</si>
  <si>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</si>
  <si>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</si>
  <si>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</si>
  <si>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</si>
  <si>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</si>
  <si>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</si>
  <si>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</si>
  <si>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</si>
  <si>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</si>
  <si>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</si>
  <si>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</si>
  <si>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</si>
  <si>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</si>
  <si>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</si>
  <si>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</si>
  <si>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</si>
  <si>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</si>
  <si>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</si>
  <si>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</si>
  <si>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</si>
  <si>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</si>
  <si>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</si>
  <si>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</si>
  <si>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</si>
  <si>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</si>
  <si>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</si>
  <si>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</si>
  <si>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</si>
  <si>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</si>
  <si>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</si>
  <si>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</si>
  <si>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</si>
  <si>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</si>
  <si>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</si>
  <si>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</si>
  <si>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</si>
  <si>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</si>
  <si>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</si>
  <si>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</si>
  <si>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</si>
  <si>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</si>
  <si>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</si>
  <si>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</si>
  <si>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</si>
  <si>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</si>
  <si>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</si>
  <si>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</si>
  <si>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</si>
  <si>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</si>
  <si>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</si>
  <si>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</si>
  <si>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</si>
  <si>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</si>
  <si>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</si>
  <si>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</si>
  <si>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</si>
  <si>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</si>
  <si>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</si>
  <si>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</si>
  <si>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</si>
  <si>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</si>
  <si>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</si>
  <si>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</si>
  <si>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</si>
  <si>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</si>
  <si>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</si>
  <si>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</si>
  <si>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</si>
  <si>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</si>
  <si>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</si>
  <si>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</si>
  <si>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</si>
  <si>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</si>
  <si>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</si>
  <si>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</si>
  <si>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</si>
  <si>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</si>
  <si>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</si>
  <si>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</si>
  <si>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</si>
  <si>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</si>
  <si>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</si>
  <si>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</si>
  <si>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</si>
  <si>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</si>
  <si>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</si>
  <si>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</si>
  <si>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</si>
  <si>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</si>
  <si>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</si>
  <si>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</si>
  <si>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</si>
  <si>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</si>
  <si>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</si>
  <si>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</si>
  <si>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</si>
  <si>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</si>
  <si>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</si>
  <si>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</si>
  <si>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</si>
  <si>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</si>
  <si>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</si>
  <si>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</si>
  <si>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</si>
  <si>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</si>
  <si>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</si>
  <si>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</si>
  <si>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</si>
  <si>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</si>
  <si>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</si>
  <si>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</si>
  <si>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</si>
  <si>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</si>
  <si>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</si>
  <si>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</si>
  <si>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</si>
  <si>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</si>
  <si>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</si>
  <si>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</si>
  <si>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</si>
  <si>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</si>
  <si>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</si>
  <si>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</si>
  <si>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</si>
  <si>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</si>
  <si>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</si>
  <si>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</si>
  <si>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</si>
  <si>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</si>
  <si>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</si>
  <si>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</si>
  <si>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</si>
  <si>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</si>
  <si>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</si>
  <si>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</si>
  <si>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</si>
  <si>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</si>
  <si>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</si>
  <si>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</si>
  <si>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</si>
  <si>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</si>
  <si>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</si>
  <si>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</si>
  <si>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</si>
  <si>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</si>
  <si>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</si>
  <si>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</si>
  <si>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</si>
  <si>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</si>
  <si>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</si>
  <si>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</si>
  <si>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</si>
  <si>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</si>
  <si>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</si>
  <si>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</si>
  <si>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</si>
  <si>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</si>
  <si>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</si>
  <si>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</si>
  <si>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</si>
  <si>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</si>
  <si>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</si>
  <si>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</si>
  <si>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</si>
  <si>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</si>
  <si>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</si>
  <si>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</si>
  <si>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</si>
  <si>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</si>
  <si>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</si>
  <si>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</si>
  <si>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</si>
  <si>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</si>
  <si>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</si>
  <si>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</si>
  <si>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</si>
  <si>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</si>
  <si>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</si>
  <si>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</si>
  <si>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</si>
  <si>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</si>
  <si>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</si>
  <si>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</si>
  <si>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</si>
  <si>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</si>
  <si>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</si>
  <si>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</si>
  <si>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</si>
  <si>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</si>
  <si>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</si>
  <si>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</si>
  <si>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</si>
  <si>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</si>
  <si>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</si>
  <si>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</si>
  <si>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</si>
  <si>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</si>
  <si>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</si>
  <si>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</si>
  <si>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</si>
  <si>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</si>
  <si>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</si>
  <si>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</si>
  <si>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</si>
  <si>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</si>
  <si>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</si>
  <si>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</si>
  <si>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</si>
  <si>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</si>
  <si>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</si>
  <si>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</si>
  <si>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</si>
  <si>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</si>
  <si>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</si>
  <si>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</si>
  <si>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</si>
  <si>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</si>
  <si>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</si>
  <si>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</si>
  <si>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</si>
  <si>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</si>
  <si>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</si>
  <si>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</si>
  <si>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</si>
  <si>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</si>
  <si>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</si>
  <si>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</si>
  <si>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</si>
  <si>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</si>
  <si>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</si>
  <si>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</si>
  <si>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</si>
  <si>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</si>
  <si>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</si>
  <si>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</si>
  <si>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</si>
  <si>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</si>
  <si>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</si>
  <si>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</si>
  <si>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</si>
  <si>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</si>
  <si>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</si>
  <si>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</si>
  <si>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</si>
  <si>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</si>
  <si>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</si>
  <si>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</si>
  <si>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</si>
  <si>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</si>
  <si>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</si>
  <si>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</si>
  <si>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</si>
  <si>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</si>
  <si>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</si>
  <si>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</si>
  <si>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</si>
  <si>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</si>
  <si>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</si>
  <si>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</si>
  <si>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</si>
  <si>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</si>
  <si>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</si>
  <si>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</si>
  <si>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</si>
  <si>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</si>
  <si>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</si>
  <si>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</si>
  <si>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</si>
  <si>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</si>
  <si>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</si>
  <si>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</si>
  <si>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</si>
  <si>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</si>
  <si>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</si>
  <si>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</si>
  <si>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</si>
  <si>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</si>
  <si>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</si>
  <si>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</si>
  <si>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</si>
  <si>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</si>
  <si>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</si>
  <si>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</si>
  <si>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</si>
  <si>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</si>
  <si>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</si>
  <si>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</si>
  <si>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</si>
  <si>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</si>
  <si>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</si>
  <si>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</si>
  <si>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</si>
  <si>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</si>
  <si>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</si>
  <si>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</si>
  <si>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</si>
  <si>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</si>
  <si>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</si>
  <si>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</si>
  <si>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</si>
  <si>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</si>
  <si>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</si>
  <si>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</si>
  <si>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</si>
  <si>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</si>
  <si>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</si>
  <si>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</si>
  <si>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</si>
  <si>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</si>
  <si>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</si>
  <si>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</si>
  <si>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</si>
  <si>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</si>
  <si>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</si>
  <si>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</si>
  <si>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</si>
  <si>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</si>
  <si>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</si>
  <si>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</si>
  <si>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</si>
  <si>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</si>
  <si>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</si>
  <si>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</si>
  <si>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</si>
  <si>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</si>
  <si>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</si>
  <si>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</si>
  <si>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</si>
  <si>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</si>
  <si>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</si>
  <si>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</si>
  <si>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</si>
  <si>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</si>
  <si>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</si>
  <si>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</si>
  <si>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</si>
  <si>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</si>
  <si>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</si>
  <si>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</si>
  <si>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</si>
  <si>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</si>
  <si>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</si>
  <si>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</si>
  <si>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</si>
  <si>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</si>
  <si>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</si>
  <si>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</si>
  <si>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</si>
  <si>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</si>
  <si>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</si>
  <si>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</si>
  <si>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</si>
  <si>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</si>
  <si>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</si>
  <si>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</si>
  <si>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</si>
  <si>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</si>
  <si>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</si>
  <si>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</si>
  <si>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</si>
  <si>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</si>
  <si>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</si>
  <si>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</si>
  <si>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</si>
  <si>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</si>
  <si>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</si>
  <si>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</si>
  <si>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</si>
  <si>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</si>
  <si>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</si>
  <si>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</si>
  <si>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</si>
  <si>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</si>
  <si>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</si>
  <si>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</si>
  <si>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</si>
  <si>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</si>
  <si>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</si>
  <si>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</si>
  <si>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</si>
  <si>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</si>
  <si>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</si>
  <si>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</si>
  <si>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</si>
  <si>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</si>
  <si>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</si>
  <si>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</si>
  <si>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</si>
  <si>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</si>
  <si>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</si>
  <si>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</si>
  <si>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</si>
  <si>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</si>
  <si>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</si>
  <si>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</si>
  <si>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</si>
  <si>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</si>
  <si>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</si>
  <si>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</si>
  <si>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</si>
  <si>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</si>
  <si>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</si>
  <si>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</si>
  <si>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</si>
  <si>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</si>
  <si>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</si>
  <si>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</si>
  <si>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</si>
  <si>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</si>
  <si>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</si>
  <si>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</si>
  <si>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</si>
  <si>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</si>
  <si>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</si>
  <si>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</si>
  <si>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</si>
  <si>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</si>
  <si>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</si>
  <si>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</si>
  <si>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</si>
  <si>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</si>
  <si>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</si>
  <si>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</si>
  <si>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</si>
  <si>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</si>
  <si>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</si>
  <si>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</si>
  <si>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</si>
  <si>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</si>
  <si>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</si>
  <si>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</si>
  <si>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</si>
  <si>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</si>
  <si>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</si>
  <si>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</si>
  <si>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</si>
  <si>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</si>
  <si>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</si>
  <si>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</si>
  <si>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</si>
  <si>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</si>
  <si>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</si>
  <si>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</si>
  <si>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</si>
  <si>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</si>
  <si>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</si>
  <si>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</si>
  <si>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</si>
  <si>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</si>
  <si>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</si>
  <si>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</si>
  <si>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</si>
  <si>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</si>
  <si>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</si>
  <si>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</si>
  <si>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</si>
  <si>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</si>
  <si>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</si>
  <si>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</si>
  <si>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</si>
  <si>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</si>
  <si>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</si>
  <si>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</si>
  <si>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</si>
  <si>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</si>
  <si>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</si>
  <si>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</si>
  <si>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</si>
  <si>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</si>
  <si>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</si>
  <si>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</si>
  <si>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</si>
  <si>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</si>
  <si>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</si>
  <si>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</si>
  <si>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</si>
  <si>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</si>
  <si>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</si>
  <si>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</si>
  <si>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</si>
  <si>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</si>
  <si>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</si>
  <si>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</si>
  <si>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</si>
  <si>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</si>
  <si>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</si>
  <si>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</si>
  <si>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</si>
  <si>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</si>
  <si>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</si>
  <si>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</si>
  <si>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</si>
  <si>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</si>
  <si>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</si>
  <si>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</si>
  <si>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</si>
  <si>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</si>
  <si>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</si>
  <si>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</si>
  <si>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</si>
  <si>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</si>
  <si>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</si>
  <si>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</si>
  <si>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</si>
  <si>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</si>
  <si>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</si>
  <si>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</si>
  <si>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</si>
  <si>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</si>
  <si>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</si>
  <si>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</si>
  <si>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</si>
  <si>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</si>
  <si>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</si>
  <si>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</si>
  <si>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</si>
  <si>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</si>
  <si>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</si>
  <si>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</si>
  <si>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</si>
  <si>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</si>
  <si>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</si>
  <si>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</si>
  <si>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</si>
  <si>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</si>
  <si>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</si>
  <si>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</si>
  <si>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</si>
  <si>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</si>
  <si>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</si>
  <si>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</si>
  <si>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</si>
  <si>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</si>
  <si>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</si>
  <si>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</si>
  <si>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</si>
  <si>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</si>
  <si>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</si>
  <si>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</si>
  <si>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</si>
  <si>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</si>
  <si>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</si>
  <si>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</si>
  <si>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</si>
  <si>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</si>
  <si>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</si>
  <si>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</si>
  <si>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</si>
  <si>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</si>
  <si>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</si>
  <si>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</si>
  <si>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</si>
  <si>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</si>
  <si>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</si>
  <si>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</si>
  <si>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</si>
  <si>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</si>
  <si>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</si>
  <si>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</si>
  <si>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</si>
  <si>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</si>
  <si>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</si>
  <si>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</si>
  <si>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</si>
  <si>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</si>
  <si>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</si>
  <si>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</si>
  <si>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</si>
  <si>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</si>
  <si>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</si>
  <si>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</si>
  <si>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</si>
  <si>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</si>
  <si>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</si>
  <si>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</si>
  <si>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</si>
  <si>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</si>
  <si>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</si>
  <si>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</si>
  <si>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</si>
  <si>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</si>
  <si>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</si>
  <si>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</si>
  <si>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</si>
  <si>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</si>
  <si>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</si>
  <si>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</si>
  <si>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</si>
  <si>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</si>
  <si>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</si>
  <si>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</si>
  <si>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</si>
  <si>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</si>
  <si>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</si>
  <si>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</si>
  <si>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</si>
  <si>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</si>
  <si>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</si>
  <si>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</si>
  <si>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</si>
  <si>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</si>
  <si>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</si>
  <si>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</si>
  <si>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</si>
  <si>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</si>
  <si>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</si>
  <si>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</si>
  <si>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</si>
  <si>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</si>
  <si>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</si>
  <si>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</si>
  <si>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</si>
  <si>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</si>
  <si>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</si>
  <si>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</si>
  <si>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</si>
  <si>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</si>
  <si>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</si>
  <si>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</si>
  <si>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</si>
  <si>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</si>
  <si>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</si>
  <si>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</si>
  <si>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</si>
  <si>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</si>
  <si>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</si>
  <si>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</si>
  <si>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</si>
  <si>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</si>
  <si>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</si>
  <si>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</si>
  <si>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</si>
  <si>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</si>
  <si>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</si>
  <si>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</si>
  <si>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</si>
  <si>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</si>
  <si>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</si>
  <si>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</si>
  <si>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</si>
  <si>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</si>
  <si>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</si>
  <si>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</si>
  <si>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</si>
  <si>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</si>
  <si>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</si>
  <si>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</si>
  <si>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</si>
  <si>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</si>
  <si>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</si>
  <si>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</si>
  <si>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</si>
  <si>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</si>
  <si>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</si>
  <si>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</si>
  <si>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</si>
  <si>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</si>
  <si>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</si>
  <si>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</si>
  <si>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</si>
  <si>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</si>
  <si>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</si>
  <si>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</si>
  <si>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</si>
  <si>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</si>
  <si>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</si>
  <si>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</si>
  <si>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</si>
  <si>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</si>
  <si>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</si>
  <si>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</si>
  <si>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</si>
  <si>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</si>
  <si>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</si>
  <si>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</si>
  <si>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</si>
  <si>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</si>
  <si>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</si>
  <si>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</si>
  <si>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</si>
  <si>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</si>
  <si>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</si>
  <si>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</si>
  <si>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</si>
  <si>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</si>
  <si>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</si>
  <si>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</si>
  <si>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</si>
  <si>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</si>
  <si>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</si>
  <si>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</si>
  <si>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</si>
  <si>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</si>
  <si>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</si>
  <si>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</si>
  <si>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</si>
  <si>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</si>
  <si>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</si>
  <si>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</si>
  <si>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</si>
  <si>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</si>
  <si>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</si>
  <si>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</si>
  <si>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</si>
  <si>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</si>
  <si>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</si>
  <si>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</si>
  <si>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</si>
  <si>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</si>
  <si>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</si>
  <si>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</si>
  <si>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</si>
  <si>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</si>
  <si>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</si>
  <si>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</si>
  <si>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</si>
  <si>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</si>
  <si>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</si>
  <si>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</si>
  <si>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</si>
  <si>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</si>
  <si>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</si>
  <si>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</si>
  <si>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</si>
  <si>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</si>
  <si>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</si>
  <si>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</si>
  <si>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</si>
  <si>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</si>
  <si>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</si>
  <si>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</si>
  <si>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</si>
  <si>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</si>
  <si>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</si>
  <si>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</si>
  <si>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</si>
  <si>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</si>
  <si>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</si>
  <si>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</si>
  <si>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</si>
  <si>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</si>
  <si>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</si>
  <si>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</si>
  <si>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</si>
  <si>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</si>
  <si>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</si>
  <si>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</si>
  <si>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</si>
  <si>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</si>
  <si>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</si>
  <si>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</si>
  <si>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</si>
  <si>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</si>
  <si>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</si>
  <si>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</si>
  <si>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</si>
  <si>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</si>
  <si>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</si>
  <si>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</si>
  <si>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</si>
  <si>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</si>
  <si>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</si>
  <si>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</si>
  <si>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</si>
  <si>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</si>
  <si>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</si>
  <si>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</si>
  <si>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</si>
  <si>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</si>
  <si>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</si>
  <si>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</si>
  <si>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</si>
  <si>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</si>
  <si>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</si>
  <si>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</si>
  <si>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</si>
  <si>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</si>
  <si>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</si>
  <si>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</si>
  <si>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</si>
  <si>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</si>
  <si>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</si>
  <si>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</si>
  <si>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</si>
  <si>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</si>
  <si>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</si>
  <si>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</si>
  <si>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</si>
  <si>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</si>
  <si>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</si>
  <si>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</si>
  <si>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</si>
  <si>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</si>
  <si>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</si>
  <si>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</si>
  <si>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</si>
  <si>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</si>
  <si>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</si>
  <si>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</si>
  <si>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</si>
  <si>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</si>
  <si>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</si>
  <si>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</si>
  <si>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</si>
  <si>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</si>
  <si>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</si>
  <si>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</si>
  <si>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</si>
  <si>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</si>
  <si>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</si>
  <si>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</si>
  <si>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</si>
  <si>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</si>
  <si>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</si>
  <si>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</si>
  <si>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</si>
  <si>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</si>
  <si>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</si>
  <si>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</si>
  <si>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</si>
  <si>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</si>
  <si>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</si>
  <si>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</si>
  <si>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</si>
  <si>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</si>
  <si>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</si>
  <si>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</si>
  <si>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</si>
  <si>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</si>
  <si>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</si>
  <si>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</si>
  <si>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</si>
  <si>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</si>
  <si>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</si>
  <si>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</si>
  <si>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</si>
  <si>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</si>
  <si>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</si>
  <si>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</si>
  <si>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</si>
  <si>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</si>
  <si>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</si>
  <si>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</si>
  <si>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</si>
  <si>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</si>
  <si>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</si>
  <si>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</si>
  <si>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</si>
  <si>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</si>
  <si>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</si>
  <si>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</si>
  <si>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</si>
  <si>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</si>
  <si>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</si>
  <si>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</si>
  <si>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</si>
  <si>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</si>
  <si>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</si>
  <si>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</si>
  <si>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</si>
  <si>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</si>
  <si>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</si>
  <si>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</si>
  <si>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</si>
  <si>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</si>
  <si>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</si>
  <si>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</si>
  <si>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</si>
  <si>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</si>
  <si>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</si>
  <si>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</si>
  <si>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</si>
  <si>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</si>
  <si>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</si>
  <si>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</si>
  <si>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</si>
  <si>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</si>
  <si>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</si>
  <si>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</si>
  <si>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</si>
  <si>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</si>
  <si>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</si>
  <si>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</si>
  <si>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</si>
  <si>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</si>
  <si>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</si>
  <si>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</si>
  <si>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</si>
  <si>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</si>
  <si>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</si>
  <si>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</si>
  <si>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</si>
  <si>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</si>
  <si>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</si>
  <si>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</si>
  <si>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</si>
  <si>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</si>
  <si>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</si>
  <si>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</si>
  <si>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</si>
  <si>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</si>
  <si>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</si>
  <si>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</si>
  <si>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</si>
  <si>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</si>
  <si>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</si>
  <si>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</si>
  <si>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</si>
  <si>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</si>
  <si>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</si>
  <si>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</si>
  <si>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</si>
  <si>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</si>
  <si>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</si>
  <si>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</si>
  <si>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</si>
  <si>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</si>
  <si>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</si>
  <si>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</si>
  <si>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</si>
  <si>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</si>
  <si>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</si>
  <si>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</si>
  <si>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</si>
  <si>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</si>
  <si>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</si>
  <si>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</si>
  <si>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</si>
  <si>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</si>
  <si>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</si>
  <si>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</si>
  <si>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</si>
  <si>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</si>
  <si>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</si>
  <si>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</si>
  <si>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</si>
  <si>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</si>
  <si>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</si>
  <si>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</si>
  <si>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</si>
  <si>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</si>
  <si>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</si>
  <si>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</si>
  <si>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</si>
  <si>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</si>
  <si>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</si>
  <si>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</si>
  <si>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</si>
  <si>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</si>
  <si>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</si>
  <si>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</si>
  <si>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</si>
  <si>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</si>
  <si>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</si>
  <si>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</si>
  <si>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</si>
  <si>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</si>
  <si>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</si>
  <si>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</si>
  <si>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</si>
  <si>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</si>
  <si>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</si>
  <si>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</si>
  <si>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</si>
  <si>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</si>
  <si>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</si>
  <si>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</si>
  <si>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</si>
  <si>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</si>
  <si>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</si>
  <si>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</si>
  <si>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</si>
  <si>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</si>
  <si>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</si>
  <si>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</si>
  <si>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</si>
  <si>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</si>
  <si>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</si>
  <si>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</si>
  <si>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</si>
  <si>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</si>
  <si>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</si>
  <si>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</si>
  <si>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</si>
  <si>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</si>
  <si>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</si>
  <si>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</si>
  <si>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</si>
  <si>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</si>
  <si>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</si>
  <si>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</si>
  <si>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</si>
  <si>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</si>
  <si>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</si>
  <si>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</si>
  <si>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</si>
  <si>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</si>
  <si>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</si>
  <si>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</si>
  <si>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</si>
  <si>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</si>
  <si>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</si>
  <si>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</si>
  <si>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</si>
  <si>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</si>
  <si>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</si>
  <si>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</si>
  <si>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</si>
  <si>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</si>
  <si>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</si>
  <si>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</si>
  <si>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</si>
  <si>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</si>
  <si>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</si>
  <si>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</si>
  <si>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</si>
  <si>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</si>
  <si>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</si>
  <si>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</si>
  <si>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</si>
  <si>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</si>
  <si>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</si>
  <si>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</si>
  <si>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</si>
  <si>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</si>
  <si>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</si>
  <si>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</si>
  <si>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</si>
  <si>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</si>
  <si>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</si>
  <si>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</si>
  <si>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</si>
  <si>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</si>
  <si>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</si>
  <si>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</si>
  <si>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</si>
  <si>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</si>
  <si>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</si>
  <si>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</si>
  <si>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</si>
  <si>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</si>
  <si>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</si>
  <si>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</si>
  <si>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</si>
  <si>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</si>
  <si>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</si>
  <si>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</si>
  <si>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</si>
  <si>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</si>
  <si>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</si>
  <si>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</si>
  <si>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</si>
  <si>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</si>
  <si>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</si>
  <si>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</si>
  <si>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</si>
  <si>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</si>
  <si>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</si>
  <si>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</si>
  <si>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</si>
  <si>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</si>
  <si>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</si>
  <si>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</si>
  <si>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</si>
  <si>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</si>
  <si>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</si>
  <si>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</si>
  <si>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</si>
  <si>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</si>
  <si>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</si>
  <si>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</si>
  <si>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</si>
  <si>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</si>
  <si>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</si>
  <si>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</si>
  <si>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</si>
  <si>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</si>
  <si>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</si>
  <si>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</si>
  <si>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</si>
  <si>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</si>
  <si>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</si>
  <si>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</si>
  <si>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</si>
  <si>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</si>
  <si>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</si>
  <si>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</si>
  <si>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</si>
  <si>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</si>
  <si>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</si>
  <si>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</si>
  <si>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</si>
  <si>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</si>
  <si>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</si>
  <si>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</si>
  <si>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</si>
  <si>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</si>
  <si>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</si>
  <si>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</si>
  <si>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</si>
  <si>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</si>
  <si>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</si>
  <si>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</si>
  <si>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</si>
  <si>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</si>
  <si>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</si>
  <si>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</si>
  <si>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</si>
  <si>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</si>
  <si>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</si>
  <si>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</si>
  <si>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</si>
  <si>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</si>
  <si>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</si>
  <si>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</si>
  <si>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</si>
  <si>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</si>
  <si>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</si>
  <si>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</si>
  <si>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</si>
  <si>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</si>
  <si>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</si>
  <si>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</si>
  <si>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</si>
  <si>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</si>
  <si>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</si>
  <si>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</si>
  <si>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</si>
  <si>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</si>
  <si>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</si>
  <si>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</si>
  <si>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</si>
  <si>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</si>
  <si>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</si>
  <si>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</si>
  <si>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</si>
  <si>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</si>
  <si>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</si>
  <si>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</si>
  <si>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</si>
  <si>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</si>
  <si>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</si>
  <si>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</si>
  <si>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</si>
  <si>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</si>
  <si>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</si>
  <si>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</si>
  <si>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</si>
  <si>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</si>
  <si>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</si>
  <si>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</si>
  <si>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</si>
  <si>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</si>
  <si>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</si>
  <si>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</si>
  <si>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</si>
  <si>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</si>
  <si>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</si>
  <si>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</si>
  <si>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</si>
  <si>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</si>
  <si>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</si>
  <si>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</si>
  <si>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</si>
  <si>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</si>
  <si>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</si>
  <si>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</si>
  <si>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</si>
  <si>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</si>
  <si>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</si>
  <si>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</si>
  <si>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</si>
  <si>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</si>
  <si>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</si>
  <si>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</si>
  <si>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</si>
  <si>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</si>
  <si>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</si>
  <si>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</si>
  <si>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</si>
  <si>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</si>
  <si>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</si>
  <si>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</si>
  <si>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</si>
  <si>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</si>
  <si>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</si>
  <si>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</si>
  <si>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</si>
  <si>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</si>
  <si>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</si>
  <si>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</si>
  <si>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</si>
  <si>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</si>
  <si>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</si>
  <si>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</si>
  <si>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</si>
  <si>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</si>
  <si>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</si>
  <si>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</si>
  <si>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</si>
  <si>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</si>
  <si>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</si>
  <si>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</si>
  <si>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</si>
  <si>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</si>
  <si>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</si>
  <si>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</si>
  <si>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</si>
  <si>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</si>
  <si>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</si>
  <si>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</si>
  <si>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</si>
  <si>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</si>
  <si>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</si>
  <si>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</si>
  <si>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</si>
  <si>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</si>
  <si>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</si>
  <si>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</si>
  <si>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</si>
  <si>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</si>
  <si>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</si>
  <si>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</si>
  <si>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</si>
  <si>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</si>
  <si>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</si>
  <si>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</si>
  <si>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</si>
  <si>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</si>
  <si>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</si>
  <si>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</si>
  <si>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</si>
  <si>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</si>
  <si>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</si>
  <si>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</si>
  <si>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</si>
  <si>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</si>
  <si>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</si>
  <si>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</si>
  <si>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</si>
  <si>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</si>
  <si>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</si>
  <si>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</si>
  <si>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</si>
  <si>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</si>
  <si>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</si>
  <si>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</si>
  <si>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</si>
  <si>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</si>
  <si>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</si>
  <si>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</si>
  <si>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</si>
  <si>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</si>
  <si>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</si>
  <si>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</si>
  <si>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</si>
  <si>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</si>
  <si>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</si>
  <si>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</si>
  <si>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</si>
  <si>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</si>
  <si>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</si>
  <si>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</si>
  <si>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</si>
  <si>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</si>
  <si>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</si>
  <si>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</si>
  <si>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</si>
  <si>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</si>
  <si>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</si>
  <si>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</si>
  <si>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</si>
  <si>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</si>
  <si>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</si>
  <si>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</si>
  <si>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</si>
  <si>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</si>
  <si>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</si>
  <si>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</si>
  <si>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</si>
  <si>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</si>
  <si>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</si>
  <si>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</si>
  <si>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</si>
  <si>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</si>
  <si>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</si>
  <si>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</si>
  <si>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</si>
  <si>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</si>
  <si>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</si>
  <si>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</si>
  <si>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</si>
  <si>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</si>
  <si>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</si>
  <si>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</si>
  <si>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</si>
  <si>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</si>
  <si>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</si>
  <si>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</si>
  <si>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</si>
  <si>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</si>
  <si>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</si>
  <si>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</si>
  <si>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</si>
  <si>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</si>
  <si>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</si>
  <si>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</si>
  <si>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</si>
  <si>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</si>
  <si>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</si>
  <si>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</si>
  <si>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</si>
  <si>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</si>
  <si>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</si>
  <si>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</si>
  <si>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</si>
  <si>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</si>
  <si>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</si>
  <si>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</si>
  <si>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</si>
  <si>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</si>
  <si>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</si>
  <si>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</si>
  <si>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</si>
  <si>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</si>
  <si>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</si>
  <si>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</si>
  <si>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</si>
  <si>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</si>
  <si>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</si>
  <si>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</si>
  <si>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</si>
  <si>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</si>
  <si>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</si>
  <si>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</si>
  <si>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</si>
  <si>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</si>
  <si>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</si>
  <si>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</si>
  <si>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</si>
  <si>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</si>
  <si>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</si>
  <si>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</si>
  <si>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</si>
  <si>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</si>
  <si>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</si>
  <si>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</si>
  <si>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</si>
  <si>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</si>
  <si>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</si>
  <si>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</si>
  <si>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</si>
  <si>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</si>
  <si>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</si>
  <si>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</si>
  <si>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</si>
  <si>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</si>
  <si>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</si>
  <si>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</si>
  <si>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</si>
  <si>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</si>
  <si>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</si>
  <si>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</si>
  <si>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</si>
  <si>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</si>
  <si>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</si>
  <si>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</si>
  <si>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</si>
  <si>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</si>
  <si>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</si>
  <si>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</si>
  <si>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</si>
  <si>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</si>
  <si>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</si>
  <si>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</si>
  <si>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</si>
  <si>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</si>
  <si>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</si>
  <si>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</si>
  <si>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</si>
  <si>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</si>
  <si>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</si>
  <si>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</si>
  <si>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</si>
  <si>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</si>
  <si>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</si>
  <si>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</si>
  <si>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</si>
  <si>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</si>
  <si>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</si>
  <si>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</si>
  <si>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</si>
  <si>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</si>
  <si>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</si>
  <si>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</si>
  <si>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</si>
  <si>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</si>
  <si>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</si>
  <si>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</si>
  <si>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</si>
  <si>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</si>
  <si>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</si>
  <si>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</si>
  <si>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</si>
  <si>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</si>
  <si>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</si>
  <si>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</si>
  <si>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</si>
  <si>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</si>
  <si>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</si>
  <si>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</si>
  <si>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</si>
  <si>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</si>
  <si>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</si>
  <si>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</si>
  <si>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</si>
  <si>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</si>
  <si>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</si>
  <si>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</si>
  <si>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</si>
  <si>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</si>
  <si>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</si>
  <si>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</si>
  <si>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</si>
  <si>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</si>
  <si>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</si>
  <si>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</si>
  <si>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</si>
  <si>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</si>
  <si>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</si>
  <si>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</si>
  <si>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</si>
  <si>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</si>
  <si>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</si>
  <si>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</si>
  <si>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</si>
  <si>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</si>
  <si>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</si>
  <si>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</si>
  <si>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</si>
  <si>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</si>
  <si>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</si>
  <si>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</si>
  <si>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</si>
  <si>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</si>
  <si>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</si>
  <si>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</si>
  <si>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</si>
  <si>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</si>
  <si>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</si>
  <si>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</si>
  <si>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</si>
  <si>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</si>
  <si>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</si>
  <si>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</si>
  <si>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</si>
  <si>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</si>
  <si>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</si>
  <si>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</si>
  <si>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</si>
  <si>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</si>
  <si>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</si>
  <si>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</si>
  <si>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</si>
  <si>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</si>
  <si>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</si>
  <si>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</si>
  <si>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</si>
  <si>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</si>
  <si>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</si>
  <si>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</si>
  <si>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</si>
  <si>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</si>
  <si>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</si>
  <si>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</si>
  <si>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</si>
  <si>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</si>
  <si>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</si>
  <si>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</si>
  <si>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</si>
  <si>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</si>
  <si>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</si>
  <si>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</si>
  <si>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</si>
  <si>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</si>
  <si>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</si>
  <si>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</si>
  <si>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</si>
  <si>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</si>
  <si>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</si>
  <si>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</si>
  <si>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</si>
  <si>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</si>
  <si>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</si>
  <si>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</si>
  <si>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</si>
  <si>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</si>
  <si>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</si>
  <si>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</si>
  <si>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</si>
  <si>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</si>
  <si>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</si>
  <si>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</si>
  <si>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</si>
  <si>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</si>
  <si>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</si>
  <si>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</si>
  <si>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</si>
  <si>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</si>
  <si>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</si>
  <si>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</si>
  <si>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</si>
  <si>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</si>
  <si>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</si>
  <si>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</si>
  <si>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</si>
  <si>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</si>
  <si>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</si>
  <si>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</si>
  <si>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</si>
  <si>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</si>
  <si>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</si>
  <si>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</si>
  <si>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</si>
  <si>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</si>
  <si>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</si>
  <si>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</si>
  <si>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</si>
  <si>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</si>
  <si>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</si>
  <si>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</si>
  <si>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</si>
  <si>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</si>
  <si>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</si>
  <si>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</si>
  <si>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</si>
  <si>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</si>
  <si>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</si>
  <si>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</si>
  <si>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</si>
  <si>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</si>
  <si>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</si>
  <si>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</si>
  <si>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</si>
  <si>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</si>
  <si>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</si>
  <si>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</si>
  <si>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</si>
  <si>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</si>
  <si>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</si>
  <si>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</si>
  <si>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</si>
  <si>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</si>
  <si>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</si>
  <si>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</si>
  <si>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</si>
  <si>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</si>
  <si>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</si>
  <si>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</si>
  <si>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</si>
  <si>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</si>
  <si>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</si>
  <si>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</si>
  <si>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</si>
  <si>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</si>
  <si>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</si>
  <si>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</si>
  <si>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</si>
  <si>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</si>
  <si>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</si>
  <si>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</si>
  <si>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</si>
  <si>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</si>
  <si>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</si>
  <si>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</si>
  <si>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</si>
  <si>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</si>
  <si>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</si>
  <si>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</si>
  <si>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</si>
  <si>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</si>
  <si>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</si>
  <si>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</si>
  <si>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</si>
  <si>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</si>
  <si>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</si>
  <si>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</si>
  <si>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</si>
  <si>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</si>
  <si>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</si>
  <si>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</si>
  <si>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</si>
  <si>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</si>
  <si>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</si>
  <si>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</si>
  <si>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</si>
  <si>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</si>
  <si>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</si>
  <si>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</si>
  <si>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</si>
  <si>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</si>
  <si>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</si>
  <si>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</si>
  <si>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</si>
  <si>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</si>
  <si>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</si>
  <si>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</si>
  <si>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</si>
  <si>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</si>
  <si>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</si>
  <si>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</si>
  <si>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</si>
  <si>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</si>
  <si>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</si>
  <si>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</si>
  <si>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</si>
  <si>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</si>
  <si>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</si>
  <si>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</si>
  <si>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</si>
  <si>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</si>
  <si>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</si>
  <si>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</si>
  <si>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</si>
  <si>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</si>
  <si>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</si>
  <si>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</si>
  <si>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</si>
  <si>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</si>
  <si>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</si>
  <si>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</si>
  <si>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</si>
  <si>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</si>
  <si>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</si>
  <si>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</si>
  <si>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</si>
  <si>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</si>
  <si>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</si>
  <si>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</si>
  <si>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</si>
  <si>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</si>
  <si>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</si>
  <si>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</si>
  <si>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</si>
  <si>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</si>
  <si>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</si>
  <si>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</si>
  <si>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</si>
  <si>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</si>
  <si>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</si>
  <si>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</si>
  <si>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</si>
  <si>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</si>
  <si>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</si>
  <si>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</si>
  <si>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</si>
  <si>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</si>
  <si>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</si>
  <si>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</si>
  <si>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</si>
  <si>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</si>
  <si>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</si>
  <si>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</si>
  <si>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</si>
  <si>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</si>
  <si>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</si>
  <si>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</si>
  <si>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</si>
  <si>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</si>
  <si>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</si>
  <si>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</si>
  <si>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</si>
  <si>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</si>
  <si>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</si>
  <si>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</si>
  <si>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</si>
  <si>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</si>
  <si>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</si>
  <si>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</si>
  <si>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</si>
  <si>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</si>
  <si>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</si>
  <si>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</si>
  <si>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</si>
  <si>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</si>
  <si>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</si>
  <si>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</si>
  <si>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</si>
  <si>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</si>
  <si>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</si>
  <si>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</si>
  <si>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</si>
  <si>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</si>
  <si>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</si>
  <si>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</si>
  <si>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</si>
  <si>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</si>
  <si>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</si>
  <si>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</si>
  <si>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</si>
  <si>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</si>
  <si>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</si>
  <si>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</si>
  <si>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</si>
  <si>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</si>
  <si>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</si>
  <si>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</si>
  <si>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</si>
  <si>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</si>
  <si>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</si>
  <si>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</si>
  <si>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</si>
  <si>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</si>
  <si>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</si>
  <si>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</si>
  <si>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</si>
  <si>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</si>
  <si>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</si>
  <si>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</si>
  <si>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</si>
  <si>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</si>
  <si>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</si>
  <si>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</si>
  <si>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</si>
  <si>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</si>
  <si>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</si>
  <si>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</si>
  <si>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</si>
  <si>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</si>
  <si>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</si>
  <si>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</si>
  <si>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</si>
  <si>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</si>
  <si>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</si>
  <si>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</si>
  <si>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</si>
  <si>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</si>
  <si>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</si>
  <si>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</si>
  <si>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</si>
  <si>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</si>
  <si>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</si>
  <si>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</si>
  <si>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</si>
  <si>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</si>
  <si>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</si>
  <si>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</si>
  <si>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</si>
  <si>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</si>
  <si>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</si>
  <si>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</si>
  <si>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</si>
  <si>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</si>
  <si>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</si>
  <si>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</si>
  <si>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</si>
  <si>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</si>
  <si>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</si>
  <si>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</si>
  <si>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</si>
  <si>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</si>
  <si>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</si>
  <si>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</si>
  <si>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</si>
  <si>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</si>
  <si>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</si>
  <si>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</si>
  <si>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</si>
  <si>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</si>
  <si>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</si>
  <si>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</si>
  <si>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</si>
  <si>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</si>
  <si>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</si>
  <si>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</si>
  <si>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</si>
  <si>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</si>
  <si>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</si>
  <si>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</si>
  <si>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</si>
  <si>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</si>
  <si>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</si>
  <si>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</si>
  <si>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</si>
  <si>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</si>
  <si>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</si>
  <si>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</si>
  <si>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</si>
  <si>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</si>
  <si>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</si>
  <si>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</si>
  <si>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</si>
  <si>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</si>
  <si>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</si>
  <si>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</si>
  <si>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</si>
  <si>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</si>
  <si>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</si>
  <si>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</si>
  <si>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</si>
  <si>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</si>
  <si>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</si>
  <si>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</si>
  <si>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</si>
  <si>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</si>
  <si>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</si>
  <si>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</si>
  <si>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</si>
  <si>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</si>
  <si>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</si>
  <si>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</si>
  <si>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</si>
  <si>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</si>
  <si>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</si>
  <si>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</si>
  <si>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</si>
  <si>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</si>
  <si>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</si>
  <si>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</si>
  <si>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</si>
  <si>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</si>
  <si>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</si>
  <si>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</si>
  <si>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</si>
  <si>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</si>
  <si>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</si>
  <si>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</si>
  <si>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</si>
  <si>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</si>
  <si>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</si>
  <si>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</si>
  <si>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</si>
  <si>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</si>
  <si>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</si>
  <si>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</si>
  <si>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</si>
  <si>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</si>
  <si>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</si>
  <si>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</si>
  <si>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</si>
  <si>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</si>
  <si>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</si>
  <si>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</si>
  <si>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</si>
  <si>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</si>
  <si>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</si>
  <si>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</si>
  <si>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</si>
  <si>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</si>
  <si>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</si>
  <si>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</si>
  <si>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</si>
  <si>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</si>
  <si>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</si>
  <si>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</si>
  <si>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</si>
  <si>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</si>
  <si>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</si>
  <si>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</si>
  <si>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</si>
  <si>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</si>
  <si>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</si>
  <si>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</si>
  <si>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</si>
  <si>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</si>
  <si>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</si>
  <si>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</si>
  <si>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</si>
  <si>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</si>
  <si>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</si>
  <si>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</si>
  <si>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</si>
  <si>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</si>
  <si>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</si>
  <si>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</si>
  <si>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</si>
  <si>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</si>
  <si>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</si>
  <si>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</si>
  <si>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</si>
  <si>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</si>
  <si>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</si>
  <si>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</si>
  <si>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</si>
  <si>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</si>
  <si>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</si>
  <si>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</si>
  <si>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</si>
  <si>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</si>
  <si>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</si>
  <si>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</si>
  <si>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</si>
  <si>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</si>
  <si>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</si>
  <si>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</si>
  <si>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</si>
  <si>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</si>
  <si>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</si>
  <si>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</si>
  <si>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</si>
  <si>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</si>
  <si>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</si>
  <si>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</si>
  <si>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</si>
  <si>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</si>
  <si>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</si>
  <si>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</si>
  <si>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</si>
  <si>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</si>
  <si>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</si>
  <si>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</si>
  <si>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</si>
  <si>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</si>
  <si>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</si>
  <si>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</si>
  <si>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</si>
  <si>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</si>
  <si>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</si>
  <si>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</si>
  <si>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</si>
  <si>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</si>
  <si>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</si>
  <si>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</si>
  <si>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</si>
  <si>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</si>
  <si>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</si>
  <si>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</si>
  <si>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</si>
  <si>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</si>
  <si>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</si>
  <si>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</si>
  <si>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</si>
  <si>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</si>
  <si>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</si>
  <si>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</si>
  <si>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</si>
  <si>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</si>
  <si>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</si>
  <si>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</si>
  <si>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</si>
  <si>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</si>
  <si>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</si>
  <si>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</si>
  <si>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</si>
  <si>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</si>
  <si>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</si>
  <si>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</si>
  <si>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</si>
  <si>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</si>
  <si>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</si>
  <si>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</si>
  <si>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</si>
  <si>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</si>
  <si>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</si>
  <si>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</si>
  <si>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</si>
  <si>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</si>
  <si>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</si>
  <si>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</si>
  <si>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</si>
  <si>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</si>
  <si>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</si>
  <si>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</si>
  <si>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</si>
  <si>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</si>
  <si>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</si>
  <si>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</si>
  <si>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</si>
  <si>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</si>
  <si>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</si>
  <si>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</si>
  <si>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</si>
  <si>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</si>
  <si>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</si>
  <si>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</si>
  <si>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</si>
  <si>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</si>
  <si>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</si>
  <si>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</si>
  <si>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</si>
  <si>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</si>
  <si>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</si>
  <si>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</si>
  <si>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</si>
  <si>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</si>
  <si>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</si>
  <si>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</si>
  <si>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</si>
  <si>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</si>
  <si>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</si>
  <si>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</si>
  <si>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</si>
  <si>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</si>
  <si>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</si>
  <si>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</si>
  <si>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</si>
  <si>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</si>
  <si>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</si>
  <si>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</si>
  <si>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</si>
  <si>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</si>
  <si>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</si>
  <si>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</si>
  <si>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</si>
  <si>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</si>
  <si>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</si>
  <si>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</si>
  <si>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</si>
  <si>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</si>
  <si>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</si>
  <si>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</si>
  <si>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</si>
  <si>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</si>
  <si>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</si>
  <si>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</si>
  <si>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</si>
  <si>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</si>
  <si>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</si>
  <si>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</si>
  <si>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</si>
  <si>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</si>
  <si>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</si>
  <si>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</si>
  <si>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</si>
  <si>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</si>
  <si>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</si>
  <si>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</si>
  <si>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</si>
  <si>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</si>
  <si>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</si>
  <si>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</si>
  <si>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</si>
  <si>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</si>
  <si>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</si>
  <si>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</si>
  <si>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</si>
  <si>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</si>
  <si>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</si>
  <si>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</si>
  <si>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</si>
  <si>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</si>
  <si>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</si>
  <si>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</si>
  <si>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</si>
  <si>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</si>
  <si>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</si>
  <si>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</si>
  <si>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</si>
  <si>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</si>
  <si>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</si>
  <si>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</si>
  <si>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</si>
  <si>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</si>
  <si>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</si>
  <si>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</si>
  <si>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</si>
  <si>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</si>
  <si>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</si>
  <si>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</si>
  <si>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</si>
  <si>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</si>
  <si>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</si>
  <si>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</si>
  <si>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</si>
  <si>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</si>
  <si>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</si>
  <si>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</si>
  <si>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</si>
  <si>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</si>
  <si>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</si>
  <si>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</si>
  <si>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</si>
  <si>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</si>
  <si>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</si>
  <si>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</si>
  <si>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</si>
  <si>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</si>
  <si>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</si>
  <si>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</si>
  <si>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</si>
  <si>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</si>
  <si>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</si>
  <si>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</si>
  <si>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</si>
  <si>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</si>
  <si>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</si>
  <si>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</si>
  <si>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</si>
  <si>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</si>
  <si>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</si>
  <si>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</si>
  <si>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</si>
  <si>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</si>
  <si>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</si>
  <si>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</si>
  <si>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</si>
  <si>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</si>
  <si>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</si>
  <si>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</si>
  <si>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</si>
  <si>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</si>
  <si>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</si>
  <si>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</si>
  <si>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</si>
  <si>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</si>
  <si>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</si>
  <si>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</si>
  <si>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</si>
  <si>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</si>
  <si>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</si>
  <si>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</si>
  <si>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</si>
  <si>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</si>
  <si>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</si>
  <si>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</si>
  <si>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</si>
  <si>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</si>
  <si>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</si>
  <si>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</si>
  <si>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</si>
  <si>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</si>
  <si>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</si>
  <si>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</si>
  <si>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</si>
  <si>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</si>
  <si>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</si>
  <si>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</si>
  <si>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</si>
  <si>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</si>
  <si>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</si>
  <si>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</si>
  <si>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</si>
  <si>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</si>
  <si>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</si>
  <si>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</si>
  <si>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</si>
  <si>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</si>
  <si>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</si>
  <si>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</si>
  <si>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</si>
  <si>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</si>
  <si>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</si>
  <si>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</si>
  <si>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</si>
  <si>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</si>
  <si>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</si>
  <si>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</si>
  <si>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</si>
  <si>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</si>
  <si>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</si>
  <si>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</si>
  <si>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</si>
  <si>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</si>
  <si>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</si>
  <si>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</si>
  <si>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</si>
  <si>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</si>
  <si>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</si>
  <si>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</si>
  <si>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</si>
  <si>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</si>
  <si>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</si>
  <si>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</si>
  <si>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</si>
  <si>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</si>
  <si>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</si>
  <si>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</si>
  <si>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</si>
  <si>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</si>
  <si>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</si>
  <si>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</si>
  <si>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</si>
  <si>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</si>
  <si>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</si>
  <si>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</si>
  <si>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</si>
  <si>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</si>
  <si>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</si>
  <si>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</si>
  <si>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</si>
  <si>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</si>
  <si>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</si>
  <si>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</si>
  <si>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</si>
  <si>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</si>
  <si>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</si>
  <si>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</si>
  <si>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</si>
  <si>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</si>
  <si>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</si>
  <si>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</si>
  <si>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</si>
  <si>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</si>
  <si>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</si>
  <si>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</si>
  <si>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</si>
  <si>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</si>
  <si>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</si>
  <si>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</si>
  <si>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</si>
  <si>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</si>
  <si>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</si>
  <si>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</si>
  <si>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</si>
  <si>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</si>
  <si>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</si>
  <si>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</si>
  <si>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</si>
  <si>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</si>
  <si>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</si>
  <si>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</si>
  <si>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</si>
  <si>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</si>
  <si>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</si>
  <si>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</si>
  <si>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</si>
  <si>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</si>
  <si>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</si>
  <si>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</si>
  <si>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</si>
  <si>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</si>
  <si>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</si>
  <si>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</si>
  <si>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</si>
  <si>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</si>
  <si>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</si>
  <si>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</si>
  <si>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</si>
  <si>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</si>
  <si>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</si>
  <si>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</si>
  <si>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</si>
  <si>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</si>
  <si>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</si>
  <si>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</si>
  <si>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</si>
  <si>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</si>
  <si>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</si>
  <si>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</si>
  <si>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</si>
  <si>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</si>
  <si>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</si>
  <si>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</si>
  <si>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</si>
  <si>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</si>
  <si>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</si>
  <si>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</si>
  <si>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</si>
  <si>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</si>
  <si>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</si>
  <si>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</si>
  <si>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</si>
  <si>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</si>
  <si>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</si>
  <si>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</si>
  <si>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</si>
  <si>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</si>
  <si>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</si>
  <si>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</si>
  <si>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</si>
  <si>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</si>
  <si>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</si>
  <si>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</si>
  <si>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</si>
  <si>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</si>
  <si>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</si>
  <si>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</si>
  <si>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</si>
  <si>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</si>
  <si>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</si>
  <si>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</si>
  <si>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</si>
  <si>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</si>
  <si>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</si>
  <si>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</si>
  <si>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</si>
  <si>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</si>
  <si>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</si>
  <si>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</si>
  <si>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</si>
  <si>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</si>
  <si>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</si>
  <si>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</si>
  <si>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</si>
  <si>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</si>
  <si>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</si>
  <si>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</si>
  <si>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</si>
  <si>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</si>
  <si>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</si>
  <si>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</si>
  <si>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</si>
  <si>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</si>
  <si>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</si>
  <si>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</si>
  <si>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</si>
  <si>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</si>
  <si>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</si>
  <si>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</si>
  <si>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</si>
  <si>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</si>
  <si>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</si>
  <si>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</si>
  <si>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</si>
  <si>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</si>
  <si>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</si>
  <si>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</si>
  <si>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</si>
  <si>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</si>
  <si>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</si>
  <si>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</si>
  <si>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</si>
  <si>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</si>
  <si>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</si>
  <si>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</si>
  <si>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</si>
  <si>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</si>
  <si>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</si>
  <si>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</si>
  <si>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</si>
  <si>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</si>
  <si>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</si>
  <si>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</si>
  <si>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</si>
  <si>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</si>
  <si>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</si>
  <si>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</si>
  <si>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</si>
  <si>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</si>
  <si>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</si>
  <si>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</si>
  <si>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</si>
  <si>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</si>
  <si>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</si>
  <si>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</si>
  <si>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</si>
  <si>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</si>
  <si>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</si>
  <si>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</si>
  <si>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</si>
  <si>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</si>
  <si>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</si>
  <si>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</si>
  <si>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</si>
  <si>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</si>
  <si>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</si>
  <si>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</si>
  <si>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</si>
  <si>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</si>
  <si>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</si>
  <si>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</si>
  <si>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</si>
  <si>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</si>
  <si>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</si>
  <si>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</si>
  <si>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</si>
  <si>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</si>
  <si>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</si>
  <si>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</si>
  <si>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</si>
  <si>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</si>
  <si>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</si>
  <si>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</si>
  <si>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</si>
  <si>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</si>
  <si>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</si>
  <si>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</si>
  <si>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</si>
  <si>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</si>
  <si>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</si>
  <si>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</si>
  <si>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</si>
  <si>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</si>
  <si>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</si>
  <si>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</si>
  <si>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</si>
  <si>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</si>
  <si>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</si>
  <si>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</si>
  <si>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</si>
  <si>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</si>
  <si>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</si>
  <si>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</si>
  <si>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</si>
  <si>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</si>
  <si>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</si>
  <si>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</si>
  <si>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</si>
  <si>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</si>
  <si>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</si>
  <si>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</si>
  <si>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</si>
  <si>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</si>
  <si>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</si>
  <si>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</si>
  <si>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</si>
  <si>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</si>
  <si>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</si>
  <si>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</si>
  <si>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</si>
  <si>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</si>
  <si>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</si>
  <si>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</si>
  <si>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</si>
  <si>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</si>
  <si>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</si>
  <si>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</si>
  <si>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</si>
  <si>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</si>
  <si>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</si>
  <si>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</si>
  <si>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</si>
  <si>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</si>
  <si>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</si>
  <si>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</si>
  <si>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</si>
  <si>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</si>
  <si>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</si>
  <si>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</si>
  <si>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</si>
  <si>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</si>
  <si>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</si>
  <si>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</si>
  <si>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</si>
  <si>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</si>
  <si>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</si>
  <si>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</si>
  <si>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</si>
  <si>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</si>
  <si>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</si>
  <si>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</si>
  <si>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</si>
  <si>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</si>
  <si>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</si>
  <si>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</si>
  <si>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</si>
  <si>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</si>
  <si>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</si>
  <si>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</si>
  <si>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</si>
  <si>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</si>
  <si>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</si>
  <si>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</si>
  <si>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</si>
  <si>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</si>
  <si>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</si>
  <si>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</si>
  <si>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</si>
  <si>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</si>
  <si>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</si>
  <si>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</si>
  <si>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</si>
  <si>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</si>
  <si>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</si>
  <si>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</si>
  <si>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</si>
  <si>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</si>
  <si>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</si>
  <si>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</si>
  <si>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</si>
  <si>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</si>
  <si>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</si>
  <si>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</si>
  <si>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</si>
  <si>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</si>
  <si>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</si>
  <si>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</si>
  <si>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</si>
  <si>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</si>
  <si>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</si>
  <si>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</si>
  <si>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</si>
  <si>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</si>
  <si>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</si>
  <si>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</si>
  <si>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</si>
  <si>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</si>
  <si>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</si>
  <si>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</si>
  <si>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</si>
  <si>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</si>
  <si>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</si>
  <si>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</si>
  <si>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</si>
  <si>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</si>
  <si>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</si>
  <si>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</si>
  <si>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</si>
  <si>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</si>
  <si>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</si>
  <si>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</si>
  <si>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</si>
  <si>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</si>
  <si>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</si>
  <si>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</si>
  <si>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</si>
  <si>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</si>
  <si>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</si>
  <si>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</si>
  <si>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</si>
  <si>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</si>
  <si>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</si>
  <si>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</si>
  <si>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</si>
  <si>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</si>
  <si>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</si>
  <si>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</si>
  <si>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</si>
  <si>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</si>
  <si>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</si>
  <si>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</si>
  <si>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</si>
  <si>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</si>
  <si>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</si>
  <si>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</si>
  <si>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</si>
  <si>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</si>
  <si>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</si>
  <si>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</si>
  <si>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</si>
  <si>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</si>
  <si>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</si>
  <si>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</si>
  <si>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</si>
  <si>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</si>
  <si>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</si>
  <si>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</si>
  <si>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</si>
  <si>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</si>
  <si>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</si>
  <si>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</si>
  <si>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</si>
  <si>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</si>
  <si>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</si>
  <si>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</si>
  <si>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</si>
  <si>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</si>
  <si>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</si>
  <si>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</si>
  <si>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</si>
  <si>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</si>
  <si>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</si>
  <si>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</si>
  <si>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</si>
  <si>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</si>
  <si>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</si>
  <si>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</si>
  <si>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</si>
  <si>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</si>
  <si>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</si>
  <si>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</si>
  <si>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</si>
  <si>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</si>
  <si>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</si>
  <si>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</si>
  <si>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</si>
  <si>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</si>
  <si>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</si>
  <si>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</si>
  <si>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</si>
  <si>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</si>
  <si>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</si>
  <si>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</si>
  <si>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</si>
  <si>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</si>
  <si>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</si>
  <si>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</si>
  <si>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</si>
  <si>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</si>
  <si>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</si>
  <si>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</si>
  <si>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</si>
  <si>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</si>
  <si>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</si>
  <si>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</si>
  <si>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</si>
  <si>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</si>
  <si>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</si>
  <si>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</si>
  <si>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</si>
  <si>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</si>
  <si>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</si>
  <si>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</si>
  <si>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</si>
  <si>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</si>
  <si>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</si>
  <si>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</si>
  <si>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</si>
  <si>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</si>
  <si>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</si>
  <si>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</si>
  <si>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</si>
  <si>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</si>
  <si>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</si>
  <si>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</si>
  <si>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</si>
  <si>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</si>
  <si>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</si>
  <si>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</si>
  <si>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</si>
  <si>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</si>
  <si>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</si>
  <si>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</si>
  <si>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</si>
  <si>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</si>
  <si>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</si>
  <si>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</si>
  <si>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</si>
  <si>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</si>
  <si>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</si>
  <si>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</si>
  <si>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</si>
  <si>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</si>
  <si>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</si>
  <si>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</si>
  <si>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</si>
  <si>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</si>
  <si>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</si>
  <si>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</si>
  <si>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</si>
  <si>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</si>
  <si>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</si>
  <si>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</si>
  <si>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</si>
  <si>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</si>
  <si>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</si>
  <si>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</si>
  <si>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</si>
  <si>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</si>
  <si>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</si>
  <si>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</si>
  <si>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</si>
  <si>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</si>
  <si>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</si>
  <si>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</si>
  <si>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</si>
  <si>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</si>
  <si>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</si>
  <si>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</si>
  <si>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</si>
  <si>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</si>
  <si>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</si>
  <si>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</si>
  <si>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</si>
  <si>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</si>
  <si>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</si>
  <si>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</si>
  <si>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</si>
  <si>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</si>
  <si>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</si>
  <si>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</si>
  <si>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</si>
  <si>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</si>
  <si>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</si>
  <si>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</si>
  <si>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</si>
  <si>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</si>
  <si>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</si>
  <si>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</si>
  <si>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</si>
  <si>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</si>
  <si>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</si>
  <si>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</si>
  <si>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</si>
  <si>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</si>
  <si>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</si>
  <si>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</si>
  <si>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</si>
  <si>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</si>
  <si>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</si>
  <si>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</si>
  <si>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</si>
  <si>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</si>
  <si>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</si>
  <si>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</si>
  <si>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</si>
  <si>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</si>
  <si>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</si>
  <si>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</si>
  <si>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</si>
  <si>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</si>
  <si>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</si>
  <si>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</si>
  <si>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</si>
  <si>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</si>
  <si>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</si>
  <si>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</si>
  <si>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</si>
  <si>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</si>
  <si>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</si>
  <si>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</si>
  <si>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</si>
  <si>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</si>
  <si>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</si>
  <si>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</si>
  <si>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</si>
  <si>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</si>
  <si>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</si>
  <si>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</si>
  <si>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</si>
  <si>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</si>
  <si>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</si>
  <si>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</si>
  <si>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</si>
  <si>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</si>
  <si>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</si>
  <si>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</si>
  <si>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</si>
  <si>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</si>
  <si>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</si>
  <si>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</si>
  <si>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</si>
  <si>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</si>
  <si>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</si>
  <si>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</si>
  <si>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</si>
  <si>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</si>
  <si>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</si>
  <si>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</si>
  <si>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</si>
  <si>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</si>
  <si>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</si>
  <si>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</si>
  <si>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</si>
  <si>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</si>
  <si>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</si>
  <si>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</si>
  <si>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</si>
  <si>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</si>
  <si>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</si>
  <si>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</si>
  <si>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</si>
  <si>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</si>
  <si>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</si>
  <si>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</si>
  <si>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</si>
  <si>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</si>
  <si>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</si>
  <si>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</si>
  <si>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</si>
  <si>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</si>
  <si>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</si>
  <si>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</si>
  <si>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</si>
  <si>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</si>
  <si>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</si>
  <si>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</si>
  <si>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</si>
  <si>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</si>
  <si>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</si>
  <si>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</si>
  <si>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</si>
  <si>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</si>
  <si>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</si>
  <si>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</si>
  <si>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</si>
  <si>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</si>
  <si>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</si>
  <si>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</si>
  <si>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</si>
  <si>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</si>
  <si>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</si>
  <si>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</si>
  <si>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</si>
  <si>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</si>
  <si>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</si>
  <si>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</si>
  <si>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</si>
  <si>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</si>
  <si>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</si>
  <si>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</si>
  <si>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</si>
  <si>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</si>
  <si>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</si>
  <si>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</si>
  <si>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</si>
  <si>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</si>
  <si>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</si>
  <si>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</si>
  <si>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</si>
  <si>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</si>
  <si>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</si>
  <si>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</si>
  <si>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</si>
  <si>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</si>
  <si>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</si>
  <si>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</si>
  <si>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</si>
  <si>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</si>
  <si>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</si>
  <si>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</si>
  <si>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</si>
  <si>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</si>
  <si>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</si>
  <si>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</si>
  <si>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</si>
  <si>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</si>
  <si>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</si>
  <si>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</si>
  <si>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</si>
  <si>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</si>
  <si>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</si>
  <si>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</si>
  <si>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</si>
  <si>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</si>
  <si>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</si>
  <si>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</si>
  <si>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</si>
  <si>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</si>
  <si>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</si>
  <si>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</si>
  <si>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</si>
  <si>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</si>
  <si>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</si>
  <si>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</si>
  <si>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</si>
  <si>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</si>
  <si>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</si>
  <si>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</si>
  <si>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</si>
  <si>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</si>
  <si>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</si>
  <si>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</si>
  <si>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</si>
  <si>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</si>
  <si>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</si>
  <si>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</si>
  <si>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</si>
  <si>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</si>
  <si>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</si>
  <si>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</si>
  <si>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</si>
  <si>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</si>
  <si>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</si>
  <si>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</si>
  <si>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</si>
  <si>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</si>
  <si>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</si>
  <si>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</si>
  <si>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</si>
  <si>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</si>
  <si>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</si>
  <si>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</si>
  <si>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</si>
  <si>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</si>
  <si>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</si>
  <si>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</si>
  <si>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</si>
  <si>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</si>
  <si>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</si>
  <si>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</si>
  <si>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</si>
  <si>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</si>
  <si>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</si>
  <si>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</si>
  <si>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</si>
  <si>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</si>
  <si>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</si>
  <si>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</si>
  <si>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</si>
  <si>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</si>
  <si>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</si>
  <si>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</si>
  <si>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</si>
  <si>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</si>
  <si>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</si>
  <si>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</si>
  <si>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</si>
  <si>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</si>
  <si>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</si>
  <si>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</si>
  <si>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</si>
  <si>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</si>
  <si>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</si>
  <si>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</si>
  <si>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</si>
  <si>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</si>
  <si>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</si>
  <si>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</si>
  <si>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</si>
  <si>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</si>
  <si>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</si>
  <si>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</si>
  <si>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</si>
  <si>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</si>
  <si>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</si>
  <si>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</si>
  <si>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</si>
  <si>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</si>
  <si>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</si>
  <si>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</si>
  <si>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</si>
  <si>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</si>
  <si>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</si>
  <si>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</si>
  <si>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</si>
  <si>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</si>
  <si>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</si>
  <si>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</si>
  <si>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</si>
  <si>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</si>
  <si>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</si>
  <si>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</si>
  <si>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</si>
  <si>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</si>
  <si>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</si>
  <si>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</si>
  <si>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</si>
  <si>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</si>
  <si>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</si>
  <si>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</si>
  <si>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</si>
  <si>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</si>
  <si>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</si>
  <si>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</si>
  <si>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</si>
  <si>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</si>
  <si>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</si>
  <si>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</si>
  <si>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</si>
  <si>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</si>
  <si>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</si>
  <si>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</si>
  <si>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</si>
  <si>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</si>
  <si>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</si>
  <si>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</si>
  <si>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</si>
  <si>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</si>
  <si>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</si>
  <si>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</si>
  <si>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</si>
  <si>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</si>
  <si>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</si>
  <si>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</si>
  <si>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</si>
  <si>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</si>
  <si>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</si>
  <si>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</si>
  <si>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</si>
  <si>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</si>
  <si>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</si>
  <si>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</si>
  <si>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</si>
  <si>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</si>
  <si>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</si>
  <si>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</si>
  <si>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</si>
  <si>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</si>
  <si>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</si>
  <si>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</si>
  <si>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</si>
  <si>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</si>
  <si>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</si>
  <si>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</si>
  <si>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</si>
  <si>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</si>
  <si>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</si>
  <si>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</si>
  <si>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</si>
  <si>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</si>
  <si>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</si>
  <si>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</si>
  <si>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</si>
  <si>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</si>
  <si>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</si>
  <si>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</si>
  <si>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</si>
  <si>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</si>
  <si>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</si>
  <si>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</si>
  <si>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</si>
  <si>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</si>
  <si>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</si>
  <si>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</si>
  <si>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</si>
  <si>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</si>
  <si>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</si>
  <si>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</si>
  <si>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</si>
  <si>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</si>
  <si>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</si>
  <si>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</si>
  <si>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</si>
  <si>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</si>
  <si>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</si>
  <si>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</si>
  <si>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</si>
  <si>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</si>
  <si>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</si>
  <si>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</si>
  <si>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</si>
  <si>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</si>
  <si>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</si>
  <si>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</si>
  <si>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</si>
  <si>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</si>
  <si>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</si>
  <si>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</si>
  <si>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</si>
  <si>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</si>
  <si>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</si>
  <si>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</si>
  <si>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</si>
  <si>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</si>
  <si>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</si>
  <si>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</si>
  <si>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</si>
  <si>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</si>
  <si>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</si>
  <si>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</si>
  <si>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</si>
  <si>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</si>
  <si>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</si>
  <si>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</si>
  <si>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</si>
  <si>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</si>
  <si>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</si>
  <si>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</si>
  <si>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</si>
  <si>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</si>
  <si>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</si>
  <si>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</si>
  <si>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</si>
  <si>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</si>
  <si>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</si>
  <si>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</si>
  <si>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</si>
  <si>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</si>
  <si>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</si>
  <si>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</si>
  <si>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</si>
  <si>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</si>
  <si>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</si>
  <si>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</si>
  <si>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</si>
  <si>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</si>
  <si>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</si>
  <si>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</si>
  <si>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</si>
  <si>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</si>
  <si>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</si>
  <si>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</si>
  <si>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</si>
  <si>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</si>
  <si>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</si>
  <si>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</si>
  <si>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</si>
  <si>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</si>
  <si>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</si>
  <si>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</si>
  <si>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</si>
  <si>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</si>
  <si>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</si>
  <si>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</si>
  <si>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</si>
  <si>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</si>
  <si>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</si>
  <si>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</si>
  <si>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</si>
  <si>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</si>
  <si>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</si>
  <si>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</si>
  <si>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</si>
  <si>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</si>
  <si>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</si>
  <si>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</si>
  <si>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</si>
  <si>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</si>
  <si>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</si>
  <si>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</si>
  <si>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</si>
  <si>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</si>
  <si>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</si>
  <si>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</si>
  <si>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</si>
  <si>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</si>
  <si>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</si>
  <si>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</si>
  <si>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</si>
  <si>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</si>
  <si>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</si>
  <si>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</si>
  <si>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</si>
  <si>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</si>
  <si>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</si>
  <si>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</si>
  <si>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</si>
  <si>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</si>
  <si>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</si>
  <si>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</si>
  <si>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</si>
  <si>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</si>
  <si>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</si>
  <si>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</si>
  <si>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</si>
  <si>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</si>
  <si>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</si>
  <si>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</si>
  <si>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</si>
  <si>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</si>
  <si>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</si>
  <si>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</si>
  <si>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</si>
  <si>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</si>
  <si>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</si>
  <si>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</si>
  <si>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</si>
  <si>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</si>
  <si>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</si>
  <si>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</si>
  <si>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</si>
  <si>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</si>
  <si>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</si>
  <si>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</si>
  <si>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</si>
  <si>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</si>
  <si>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</si>
  <si>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</si>
  <si>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</si>
  <si>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</si>
  <si>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</si>
  <si>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</si>
  <si>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</si>
  <si>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</si>
  <si>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</si>
  <si>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</si>
  <si>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</si>
  <si>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</si>
  <si>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</si>
  <si>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</si>
  <si>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</si>
  <si>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</si>
  <si>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</si>
  <si>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</si>
  <si>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</si>
  <si>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</si>
  <si>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</si>
  <si>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</si>
  <si>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</si>
  <si>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</si>
  <si>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</si>
  <si>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</si>
  <si>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</si>
  <si>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</si>
  <si>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</si>
  <si>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</si>
  <si>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</si>
  <si>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</si>
  <si>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</si>
  <si>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</si>
  <si>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</si>
  <si>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</si>
  <si>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</si>
  <si>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</si>
  <si>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</si>
  <si>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</si>
  <si>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</si>
  <si>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</si>
  <si>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</si>
  <si>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</si>
  <si>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</si>
  <si>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</si>
  <si>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</si>
  <si>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</si>
  <si>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</si>
  <si>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</si>
  <si>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</si>
  <si>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</si>
  <si>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</si>
  <si>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</si>
  <si>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</si>
  <si>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</si>
  <si>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</si>
  <si>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</si>
  <si>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</si>
  <si>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</si>
  <si>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</si>
  <si>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</si>
  <si>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</si>
  <si>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</si>
  <si>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</si>
  <si>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</si>
  <si>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</si>
  <si>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</si>
  <si>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</si>
  <si>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</si>
  <si>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</si>
  <si>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</si>
  <si>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</si>
  <si>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</si>
  <si>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</si>
  <si>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</si>
  <si>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</si>
  <si>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</si>
  <si>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</si>
  <si>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</si>
  <si>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</si>
  <si>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</si>
  <si>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</si>
  <si>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</si>
  <si>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</si>
  <si>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</si>
  <si>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</si>
  <si>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</si>
  <si>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</si>
  <si>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</si>
  <si>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</si>
  <si>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</si>
  <si>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</si>
  <si>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</si>
  <si>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</si>
  <si>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</si>
  <si>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</si>
  <si>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</si>
  <si>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</si>
  <si>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</si>
  <si>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</si>
  <si>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</si>
  <si>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</si>
  <si>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</si>
  <si>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</si>
  <si>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</si>
  <si>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</si>
  <si>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</si>
  <si>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</si>
  <si>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</si>
  <si>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</si>
  <si>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</si>
  <si>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</si>
  <si>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</si>
  <si>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</si>
  <si>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</si>
  <si>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</si>
  <si>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</si>
  <si>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</si>
  <si>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</si>
  <si>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</si>
  <si>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</si>
  <si>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</si>
  <si>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</si>
  <si>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</si>
  <si>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</si>
  <si>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</si>
  <si>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</si>
  <si>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</si>
  <si>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</si>
  <si>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</si>
  <si>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</si>
  <si>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</si>
  <si>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</si>
  <si>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</si>
  <si>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</si>
  <si>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</si>
  <si>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</si>
  <si>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</si>
  <si>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</si>
  <si>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</si>
  <si>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</si>
  <si>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</si>
  <si>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</si>
  <si>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</si>
  <si>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</si>
  <si>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</si>
  <si>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</si>
  <si>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</si>
  <si>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</si>
  <si>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</si>
  <si>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</si>
  <si>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</si>
  <si>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</si>
  <si>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</si>
  <si>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</si>
  <si>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</si>
  <si>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</si>
  <si>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</si>
  <si>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</si>
  <si>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</si>
  <si>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</si>
  <si>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</si>
  <si>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</si>
  <si>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</si>
  <si>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</si>
  <si>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</si>
  <si>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</si>
  <si>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</si>
  <si>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</si>
  <si>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</si>
  <si>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</si>
  <si>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</si>
  <si>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</si>
  <si>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</si>
  <si>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</si>
  <si>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</si>
  <si>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</si>
  <si>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</si>
  <si>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</si>
  <si>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</si>
  <si>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</si>
  <si>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</si>
  <si>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</si>
  <si>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</si>
  <si>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</si>
  <si>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</si>
  <si>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</si>
  <si>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</si>
  <si>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</si>
  <si>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</si>
  <si>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</si>
  <si>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</si>
  <si>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</si>
  <si>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</si>
  <si>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</si>
  <si>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</si>
  <si>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</si>
  <si>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</si>
  <si>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</si>
  <si>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</si>
  <si>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</si>
  <si>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</si>
  <si>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</si>
  <si>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</si>
  <si>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</si>
  <si>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</si>
  <si>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</si>
  <si>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</si>
  <si>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</si>
  <si>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</si>
  <si>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</si>
  <si>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</si>
  <si>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</si>
  <si>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</si>
  <si>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</si>
  <si>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</si>
  <si>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</si>
  <si>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</si>
  <si>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</si>
  <si>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</si>
  <si>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</si>
  <si>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</si>
  <si>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</si>
  <si>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</si>
  <si>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</si>
  <si>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</si>
  <si>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</si>
  <si>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</si>
  <si>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</si>
  <si>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</si>
  <si>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</si>
  <si>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</si>
  <si>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</si>
  <si>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</si>
  <si>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</si>
  <si>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</si>
  <si>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</si>
  <si>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</si>
  <si>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</si>
  <si>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</si>
  <si>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</si>
  <si>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</si>
  <si>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</si>
  <si>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</si>
  <si>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</si>
  <si>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</si>
  <si>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</si>
  <si>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</si>
  <si>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</si>
  <si>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</si>
  <si>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</si>
  <si>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</si>
  <si>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</si>
  <si>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</si>
  <si>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</si>
  <si>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</si>
  <si>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</si>
  <si>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</si>
  <si>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</si>
  <si>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</si>
  <si>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</si>
  <si>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</si>
  <si>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</si>
  <si>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</si>
  <si>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</si>
  <si>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</si>
  <si>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</si>
  <si>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</si>
  <si>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</si>
  <si>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</si>
  <si>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</si>
  <si>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</si>
  <si>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</si>
  <si>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</si>
  <si>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</si>
  <si>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</si>
  <si>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</si>
  <si>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</si>
  <si>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</si>
  <si>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</si>
  <si>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</si>
  <si>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</si>
  <si>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</si>
  <si>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</si>
  <si>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</si>
  <si>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</si>
  <si>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</si>
  <si>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</si>
  <si>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</si>
  <si>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</si>
  <si>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</si>
  <si>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</si>
  <si>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</si>
  <si>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</si>
  <si>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</si>
  <si>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</si>
  <si>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</si>
  <si>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</si>
  <si>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</si>
  <si>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</si>
  <si>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</si>
  <si>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</si>
  <si>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</si>
  <si>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</si>
  <si>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</si>
  <si>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</si>
  <si>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</si>
  <si>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</si>
  <si>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</si>
  <si>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</si>
  <si>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</si>
  <si>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</si>
  <si>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</si>
  <si>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</si>
  <si>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</si>
  <si>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</si>
  <si>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</si>
  <si>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</si>
  <si>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</si>
  <si>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</si>
  <si>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</si>
  <si>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</si>
  <si>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</si>
  <si>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</si>
  <si>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</si>
  <si>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</si>
  <si>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</si>
  <si>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</si>
  <si>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</si>
  <si>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</si>
  <si>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</si>
  <si>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</si>
  <si>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</si>
  <si>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</si>
  <si>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</si>
  <si>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</si>
  <si>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</si>
  <si>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</si>
  <si>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</si>
  <si>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</si>
  <si>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</si>
  <si>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</si>
  <si>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</si>
  <si>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</si>
  <si>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</si>
  <si>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</si>
  <si>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</si>
  <si>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</si>
  <si>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</si>
  <si>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</si>
  <si>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</si>
  <si>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</si>
  <si>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</si>
  <si>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</si>
  <si>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</si>
  <si>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</si>
  <si>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</si>
  <si>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</si>
  <si>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</si>
  <si>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</si>
  <si>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</si>
  <si>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</si>
  <si>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</si>
  <si>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</si>
  <si>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</si>
  <si>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</si>
  <si>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</si>
  <si>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</si>
  <si>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</si>
  <si>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</si>
  <si>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</si>
  <si>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</si>
  <si>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</si>
  <si>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</si>
  <si>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</si>
  <si>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</si>
  <si>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</si>
  <si>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</si>
  <si>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</si>
  <si>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</si>
  <si>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</si>
  <si>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</si>
  <si>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</si>
  <si>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</si>
  <si>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</si>
  <si>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</si>
  <si>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</si>
  <si>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</si>
  <si>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</si>
  <si>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</si>
  <si>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</si>
  <si>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</si>
  <si>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</si>
  <si>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</si>
  <si>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</si>
  <si>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</si>
  <si>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</si>
  <si>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</si>
  <si>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</si>
  <si>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</si>
  <si>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</si>
  <si>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</si>
  <si>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</si>
  <si>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</si>
  <si>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</si>
  <si>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</si>
  <si>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</si>
  <si>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</si>
  <si>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</si>
  <si>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</si>
  <si>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</si>
  <si>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</si>
  <si>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</si>
  <si>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</si>
  <si>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</si>
  <si>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</si>
  <si>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</si>
  <si>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</si>
  <si>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</si>
  <si>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</si>
  <si>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</si>
  <si>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</si>
  <si>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</si>
  <si>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</si>
  <si>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</si>
  <si>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</si>
  <si>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</si>
  <si>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</si>
  <si>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</si>
  <si>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</si>
  <si>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</si>
  <si>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</si>
  <si>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</si>
  <si>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</si>
  <si>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</si>
  <si>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</si>
  <si>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</si>
  <si>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</si>
  <si>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</si>
  <si>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</si>
  <si>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</si>
  <si>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</si>
  <si>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</si>
  <si>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</si>
  <si>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</si>
  <si>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</si>
  <si>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</si>
  <si>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</si>
  <si>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</si>
  <si>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</si>
  <si>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</si>
  <si>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</si>
  <si>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</si>
  <si>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</si>
  <si>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</si>
  <si>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</si>
  <si>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</si>
  <si>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</si>
  <si>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</si>
  <si>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</si>
  <si>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</si>
  <si>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</si>
  <si>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</si>
  <si>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</si>
  <si>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</si>
  <si>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</si>
  <si>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</si>
  <si>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</si>
  <si>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</si>
  <si>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</si>
  <si>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</si>
  <si>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</si>
  <si>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</si>
  <si>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</si>
  <si>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</si>
  <si>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</si>
  <si>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</si>
  <si>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</si>
  <si>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</si>
  <si>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</si>
  <si>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</si>
  <si>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</si>
  <si>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</si>
  <si>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</si>
  <si>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</si>
  <si>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</si>
  <si>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</si>
  <si>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</si>
  <si>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</si>
  <si>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</si>
  <si>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</si>
  <si>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</si>
  <si>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</si>
  <si>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</si>
  <si>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</si>
  <si>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</si>
  <si>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</si>
  <si>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</si>
  <si>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</si>
  <si>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</si>
  <si>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</si>
  <si>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</si>
  <si>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</si>
  <si>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</si>
  <si>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</si>
  <si>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</si>
  <si>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</si>
  <si>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</si>
  <si>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</si>
  <si>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</si>
  <si>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</si>
  <si>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</si>
  <si>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</si>
  <si>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</si>
  <si>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</si>
  <si>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</si>
  <si>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</si>
  <si>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</si>
  <si>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</si>
  <si>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</si>
  <si>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</si>
  <si>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</si>
  <si>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</si>
  <si>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</si>
  <si>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</si>
  <si>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</si>
  <si>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</si>
  <si>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</si>
  <si>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</si>
  <si>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</si>
  <si>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</si>
  <si>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</si>
  <si>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</si>
  <si>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</si>
  <si>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</si>
  <si>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</si>
  <si>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</si>
  <si>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</si>
  <si>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</si>
  <si>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</si>
  <si>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</si>
  <si>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</si>
  <si>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</si>
  <si>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</si>
  <si>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</si>
  <si>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</si>
  <si>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</si>
  <si>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</si>
  <si>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</si>
  <si>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</si>
  <si>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</si>
  <si>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</si>
  <si>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</si>
  <si>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</si>
  <si>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</si>
  <si>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</si>
  <si>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</si>
  <si>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</si>
  <si>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</si>
  <si>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</si>
  <si>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</si>
  <si>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</si>
  <si>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</si>
  <si>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</si>
  <si>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</si>
  <si>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</si>
  <si>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</si>
  <si>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</si>
  <si>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</si>
  <si>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</si>
  <si>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</si>
  <si>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</si>
  <si>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</si>
  <si>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</si>
  <si>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</si>
  <si>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</si>
  <si>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</si>
  <si>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</si>
  <si>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</si>
  <si>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</si>
  <si>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</si>
  <si>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</si>
  <si>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</si>
  <si>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</si>
  <si>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</si>
  <si>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</si>
  <si>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</si>
  <si>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</si>
  <si>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</si>
  <si>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</si>
  <si>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</si>
  <si>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</si>
  <si>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</si>
  <si>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</si>
  <si>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</si>
  <si>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</si>
  <si>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</si>
  <si>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</si>
  <si>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</si>
  <si>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</si>
  <si>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</si>
  <si>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</si>
  <si>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</si>
  <si>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</si>
  <si>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</si>
  <si>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</si>
  <si>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</si>
  <si>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</si>
  <si>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</si>
  <si>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</si>
  <si>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</si>
  <si>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</si>
  <si>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</si>
  <si>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</si>
  <si>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</si>
  <si>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</si>
  <si>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</si>
  <si>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</si>
  <si>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</si>
  <si>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</si>
  <si>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</si>
  <si>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</si>
  <si>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</si>
  <si>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</si>
  <si>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</si>
  <si>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</si>
  <si>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</si>
  <si>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</si>
  <si>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</si>
  <si>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</si>
  <si>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</si>
  <si>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</si>
  <si>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</si>
  <si>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</si>
  <si>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</si>
  <si>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</si>
  <si>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</si>
  <si>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</si>
  <si>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</si>
  <si>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</si>
  <si>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</si>
  <si>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</si>
  <si>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</si>
  <si>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</si>
  <si>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</si>
  <si>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</si>
  <si>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</si>
  <si>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</si>
  <si>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</si>
  <si>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</si>
  <si>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</si>
  <si>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</si>
  <si>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</si>
  <si>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</si>
  <si>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</si>
  <si>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</si>
  <si>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</si>
  <si>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</si>
  <si>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</si>
  <si>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</si>
  <si>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</si>
  <si>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</si>
  <si>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</si>
  <si>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</si>
  <si>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</si>
  <si>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</si>
  <si>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</si>
  <si>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</si>
  <si>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</si>
  <si>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</si>
  <si>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</si>
  <si>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</si>
  <si>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</si>
  <si>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</si>
  <si>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</si>
  <si>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</si>
  <si>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</si>
  <si>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</si>
  <si>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</si>
  <si>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</si>
  <si>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</si>
  <si>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</si>
  <si>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</si>
  <si>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</si>
  <si>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</si>
  <si>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</si>
  <si>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</si>
  <si>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</si>
  <si>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</si>
  <si>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</si>
  <si>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</si>
  <si>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</si>
  <si>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</si>
  <si>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</si>
  <si>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</si>
  <si>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</si>
  <si>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</si>
  <si>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</si>
  <si>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</si>
  <si>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</si>
  <si>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</si>
  <si>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</si>
  <si>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</si>
  <si>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</si>
  <si>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</si>
  <si>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</si>
  <si>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</si>
  <si>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</si>
  <si>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</si>
  <si>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</si>
  <si>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</si>
  <si>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</si>
  <si>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</si>
  <si>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</si>
  <si>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</si>
  <si>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</si>
  <si>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</si>
  <si>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</si>
  <si>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</si>
  <si>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</si>
  <si>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</si>
  <si>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</si>
  <si>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</si>
  <si>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</si>
  <si>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</si>
  <si>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</si>
  <si>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</si>
  <si>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</si>
  <si>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</si>
  <si>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</si>
  <si>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</si>
  <si>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</si>
  <si>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</si>
  <si>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</si>
  <si>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</si>
  <si>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</si>
  <si>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</si>
  <si>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</si>
  <si>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</si>
  <si>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</si>
  <si>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</si>
  <si>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</si>
  <si>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</si>
  <si>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</si>
  <si>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</si>
  <si>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</si>
  <si>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</si>
  <si>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</si>
  <si>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</si>
  <si>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</si>
  <si>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</si>
  <si>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</si>
  <si>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</si>
  <si>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</si>
  <si>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</si>
  <si>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</si>
  <si>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</si>
  <si>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</si>
  <si>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</si>
  <si>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</si>
  <si>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</si>
  <si>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</si>
  <si>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</si>
  <si>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</si>
  <si>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</si>
  <si>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</si>
  <si>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</si>
  <si>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</si>
  <si>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</si>
  <si>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</si>
  <si>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</si>
  <si>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</si>
  <si>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</si>
  <si>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</si>
  <si>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</si>
  <si>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</si>
  <si>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</si>
  <si>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</si>
  <si>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</si>
  <si>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</si>
  <si>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</si>
  <si>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</si>
  <si>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</si>
  <si>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</si>
  <si>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</si>
  <si>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</si>
  <si>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</si>
  <si>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</si>
  <si>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</si>
  <si>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</si>
  <si>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</si>
  <si>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</si>
  <si>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</si>
  <si>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</si>
  <si>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</si>
  <si>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</si>
  <si>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</si>
  <si>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</si>
  <si>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</si>
  <si>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</si>
  <si>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</si>
  <si>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</si>
  <si>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</si>
  <si>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</si>
  <si>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</si>
  <si>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</si>
  <si>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</si>
  <si>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</si>
  <si>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</si>
  <si>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</si>
  <si>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</si>
  <si>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</si>
  <si>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</si>
  <si>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</si>
  <si>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</si>
  <si>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</si>
  <si>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</si>
  <si>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</si>
  <si>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</si>
  <si>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</si>
  <si>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</si>
  <si>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</si>
  <si>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</si>
  <si>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</si>
  <si>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</si>
  <si>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</si>
  <si>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</si>
  <si>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</si>
  <si>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</si>
  <si>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</si>
  <si>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</si>
  <si>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</si>
  <si>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</si>
  <si>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</si>
  <si>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</si>
  <si>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</si>
  <si>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</si>
  <si>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</si>
  <si>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</si>
  <si>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</si>
  <si>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</si>
  <si>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</si>
  <si>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</si>
  <si>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</si>
  <si>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</si>
  <si>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</si>
  <si>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</si>
  <si>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</si>
  <si>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</si>
  <si>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</si>
  <si>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</si>
  <si>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</si>
  <si>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</si>
  <si>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</si>
  <si>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</si>
  <si>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</si>
  <si>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</si>
  <si>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</si>
  <si>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</si>
  <si>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</si>
  <si>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</si>
  <si>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</si>
  <si>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</si>
  <si>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</si>
  <si>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</si>
  <si>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</si>
  <si>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</si>
  <si>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</si>
  <si>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</si>
  <si>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</si>
  <si>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</si>
  <si>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</si>
  <si>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</si>
  <si>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</si>
  <si>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</si>
  <si>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</si>
  <si>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</si>
  <si>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</si>
  <si>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</si>
  <si>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</si>
  <si>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</si>
  <si>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</si>
  <si>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</si>
  <si>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</si>
  <si>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</si>
  <si>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</si>
  <si>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</si>
  <si>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</si>
  <si>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</si>
  <si>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</si>
  <si>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</si>
  <si>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</si>
  <si>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</si>
  <si>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</si>
  <si>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</si>
  <si>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</si>
  <si>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</si>
  <si>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</si>
  <si>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</si>
  <si>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</si>
  <si>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</si>
  <si>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</si>
  <si>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</si>
  <si>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</si>
  <si>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</si>
  <si>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</si>
  <si>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</si>
  <si>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</si>
  <si>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</si>
  <si>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</si>
  <si>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</si>
  <si>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</si>
  <si>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</si>
  <si>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</si>
  <si>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</si>
  <si>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</si>
  <si>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</si>
  <si>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</si>
  <si>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</si>
  <si>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</si>
  <si>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</si>
  <si>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</si>
  <si>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</si>
  <si>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</si>
  <si>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</si>
  <si>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</si>
  <si>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</si>
  <si>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</si>
  <si>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</si>
  <si>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</si>
  <si>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</si>
  <si>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</si>
  <si>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</si>
  <si>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</si>
  <si>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</si>
  <si>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</si>
  <si>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</si>
  <si>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</si>
  <si>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</si>
  <si>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</si>
  <si>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</si>
  <si>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</si>
  <si>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</si>
  <si>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</si>
  <si>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</si>
  <si>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</si>
  <si>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</si>
  <si>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</si>
  <si>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</si>
  <si>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</si>
  <si>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</si>
  <si>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</si>
  <si>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</si>
  <si>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</si>
  <si>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</si>
  <si>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</si>
  <si>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</si>
  <si>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</si>
  <si>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</si>
  <si>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</si>
  <si>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</si>
  <si>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</si>
  <si>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</si>
  <si>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</si>
  <si>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</si>
  <si>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</si>
  <si>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</si>
  <si>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</si>
  <si>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</si>
  <si>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</si>
  <si>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</si>
  <si>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</si>
  <si>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</si>
  <si>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</si>
  <si>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</si>
  <si>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</si>
  <si>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</si>
  <si>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</si>
  <si>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</si>
  <si>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</si>
  <si>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</si>
  <si>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</si>
  <si>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</si>
  <si>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</si>
  <si>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</si>
  <si>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</si>
  <si>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</si>
  <si>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</si>
  <si>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</si>
  <si>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</si>
  <si>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</si>
  <si>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</si>
  <si>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</si>
  <si>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</si>
  <si>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</si>
  <si>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</si>
  <si>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</si>
  <si>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</si>
  <si>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</si>
  <si>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</si>
  <si>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</si>
  <si>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</si>
  <si>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</si>
  <si>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</si>
  <si>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</si>
  <si>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</si>
  <si>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</si>
  <si>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</si>
  <si>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</si>
  <si>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</si>
  <si>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</si>
  <si>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</si>
  <si>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</si>
  <si>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</si>
  <si>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</si>
  <si>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</si>
  <si>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</si>
  <si>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</si>
  <si>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</si>
  <si>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</si>
  <si>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</si>
  <si>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</si>
  <si>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</si>
  <si>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</si>
  <si>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</si>
  <si>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</si>
  <si>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</si>
  <si>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</si>
  <si>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</si>
  <si>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</si>
  <si>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</si>
  <si>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</si>
  <si>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</si>
  <si>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</si>
  <si>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</si>
  <si>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</si>
  <si>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</si>
  <si>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</si>
  <si>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</si>
  <si>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</si>
  <si>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</si>
  <si>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</si>
  <si>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</si>
  <si>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</si>
  <si>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</si>
  <si>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</si>
  <si>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</si>
  <si>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</si>
  <si>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</si>
  <si>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</si>
  <si>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</si>
  <si>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</si>
  <si>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</si>
  <si>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</si>
  <si>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</si>
  <si>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</si>
  <si>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</si>
  <si>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</si>
  <si>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</si>
  <si>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</si>
  <si>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</si>
  <si>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</si>
  <si>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</si>
  <si>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</si>
  <si>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</si>
  <si>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</si>
  <si>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</si>
  <si>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</si>
  <si>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</si>
  <si>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</si>
  <si>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</si>
  <si>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</si>
  <si>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</si>
  <si>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</si>
  <si>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</si>
  <si>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</si>
  <si>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</si>
  <si>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</si>
  <si>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</si>
  <si>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</si>
  <si>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</si>
  <si>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</si>
  <si>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</si>
  <si>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</si>
  <si>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</si>
  <si>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</si>
  <si>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</si>
  <si>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</si>
  <si>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</si>
  <si>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</si>
  <si>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</si>
  <si>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</si>
  <si>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</si>
  <si>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</si>
  <si>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</si>
  <si>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</si>
  <si>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</si>
  <si>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</si>
  <si>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</si>
  <si>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</si>
  <si>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</si>
  <si>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</si>
  <si>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</si>
  <si>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</si>
  <si>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</si>
  <si>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</si>
  <si>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</si>
  <si>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</si>
  <si>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</si>
  <si>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</si>
  <si>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</si>
  <si>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</si>
  <si>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</si>
  <si>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</si>
  <si>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</si>
  <si>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</si>
  <si>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</si>
  <si>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</si>
  <si>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</si>
  <si>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</si>
  <si>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</si>
  <si>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</si>
  <si>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</si>
  <si>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</si>
  <si>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</si>
  <si>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</si>
  <si>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</si>
  <si>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</si>
  <si>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</si>
  <si>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</si>
  <si>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</si>
  <si>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</si>
  <si>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</si>
  <si>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</si>
  <si>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</si>
  <si>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</si>
  <si>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</si>
  <si>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</si>
  <si>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</si>
  <si>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</si>
  <si>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</si>
  <si>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</si>
  <si>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</si>
  <si>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</si>
  <si>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</si>
  <si>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</si>
  <si>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</si>
  <si>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</si>
  <si>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</si>
  <si>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</si>
  <si>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</si>
  <si>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</si>
  <si>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</si>
  <si>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</si>
  <si>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</si>
  <si>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</si>
  <si>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</si>
  <si>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</si>
  <si>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</si>
  <si>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</si>
  <si>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</si>
  <si>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</si>
  <si>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</si>
  <si>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</si>
  <si>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</si>
  <si>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</si>
  <si>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</si>
  <si>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</si>
  <si>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</si>
  <si>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</si>
  <si>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</si>
  <si>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</si>
  <si>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</si>
  <si>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</si>
  <si>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</si>
  <si>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</si>
  <si>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</si>
  <si>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</si>
  <si>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</si>
  <si>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</si>
  <si>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</si>
  <si>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</si>
  <si>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</si>
  <si>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</si>
  <si>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</si>
  <si>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</si>
  <si>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</si>
  <si>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</si>
  <si>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</si>
  <si>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</si>
  <si>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</si>
  <si>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</si>
  <si>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</si>
  <si>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</si>
  <si>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</si>
  <si>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</si>
  <si>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</si>
  <si>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</si>
  <si>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</si>
  <si>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</si>
  <si>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</si>
  <si>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</si>
  <si>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</si>
  <si>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</si>
  <si>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</si>
  <si>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</si>
  <si>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</si>
  <si>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</si>
  <si>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</si>
  <si>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</si>
  <si>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</si>
  <si>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</si>
  <si>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</si>
  <si>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</si>
  <si>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</si>
  <si>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</si>
  <si>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</si>
  <si>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</si>
  <si>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</si>
  <si>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</si>
  <si>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</si>
  <si>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</si>
  <si>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</si>
  <si>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</si>
  <si>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</si>
  <si>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</si>
  <si>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</si>
  <si>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</si>
  <si>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</si>
  <si>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</si>
  <si>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</si>
  <si>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</si>
  <si>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</si>
  <si>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</si>
  <si>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</si>
  <si>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</si>
  <si>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</si>
  <si>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</si>
  <si>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</si>
  <si>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</si>
  <si>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</si>
  <si>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</si>
  <si>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</si>
  <si>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</si>
  <si>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</si>
  <si>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</si>
  <si>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</si>
  <si>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</si>
  <si>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</si>
  <si>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</si>
  <si>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</si>
  <si>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</si>
  <si>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</si>
  <si>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</si>
  <si>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</si>
  <si>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</si>
  <si>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</si>
  <si>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</si>
  <si>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</si>
  <si>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</si>
  <si>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</si>
  <si>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</si>
  <si>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</si>
  <si>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</si>
  <si>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</si>
  <si>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</si>
  <si>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</si>
  <si>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</si>
  <si>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</si>
  <si>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</si>
  <si>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</si>
  <si>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</si>
  <si>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</si>
  <si>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</si>
  <si>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</si>
  <si>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</si>
  <si>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</si>
  <si>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</si>
  <si>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</si>
  <si>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</si>
  <si>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</si>
  <si>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</si>
  <si>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</si>
  <si>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</si>
  <si>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</si>
  <si>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</si>
  <si>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</si>
  <si>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</si>
  <si>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</si>
  <si>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</si>
  <si>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</si>
  <si>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</si>
  <si>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</si>
  <si>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</si>
  <si>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</si>
  <si>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</si>
  <si>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</si>
  <si>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</si>
  <si>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</si>
  <si>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</si>
  <si>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</si>
  <si>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</si>
  <si>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</si>
  <si>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</si>
  <si>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</si>
  <si>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</si>
  <si>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</si>
  <si>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</si>
  <si>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</si>
  <si>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</si>
  <si>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</si>
  <si>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</si>
  <si>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</si>
  <si>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</si>
  <si>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</si>
  <si>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</si>
  <si>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</si>
  <si>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</si>
  <si>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</si>
  <si>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</si>
  <si>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</si>
  <si>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</si>
  <si>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</si>
  <si>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</si>
  <si>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</si>
  <si>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</si>
  <si>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</si>
  <si>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</si>
  <si>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</si>
  <si>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</si>
  <si>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</si>
  <si>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</si>
  <si>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</si>
  <si>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</si>
  <si>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</si>
  <si>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</si>
  <si>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</si>
  <si>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</si>
  <si>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</si>
  <si>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</si>
  <si>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</si>
  <si>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</si>
  <si>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</si>
  <si>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</si>
  <si>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</si>
  <si>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</si>
  <si>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</si>
  <si>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</si>
  <si>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</si>
  <si>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</si>
  <si>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</si>
  <si>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</si>
  <si>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</si>
  <si>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</si>
  <si>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</si>
  <si>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</si>
  <si>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</si>
  <si>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</si>
  <si>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</si>
  <si>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</si>
  <si>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</si>
  <si>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</si>
  <si>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</si>
  <si>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</si>
  <si>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</si>
  <si>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</si>
  <si>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</si>
  <si>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</si>
  <si>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</si>
  <si>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</si>
  <si>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</si>
  <si>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</si>
  <si>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</si>
  <si>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</si>
  <si>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</si>
  <si>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</si>
  <si>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</si>
  <si>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</si>
  <si>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</si>
  <si>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</si>
  <si>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</si>
  <si>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</si>
  <si>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</si>
  <si>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</si>
  <si>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</si>
  <si>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</si>
  <si>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</si>
  <si>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</si>
  <si>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</si>
  <si>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</si>
  <si>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</si>
  <si>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</si>
  <si>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</si>
  <si>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</si>
  <si>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</si>
  <si>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</si>
  <si>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</si>
  <si>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</si>
  <si>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</si>
  <si>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</si>
  <si>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</si>
  <si>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</si>
  <si>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</si>
  <si>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</si>
  <si>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</si>
  <si>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</si>
  <si>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</si>
  <si>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</si>
  <si>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</si>
  <si>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</si>
  <si>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</si>
  <si>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</si>
  <si>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</si>
  <si>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</si>
  <si>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</si>
  <si>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</si>
  <si>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</si>
  <si>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</si>
  <si>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</si>
  <si>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</si>
  <si>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</si>
  <si>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</si>
  <si>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</si>
  <si>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</si>
  <si>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</si>
  <si>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</si>
  <si>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</si>
  <si>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</si>
  <si>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</si>
  <si>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</si>
  <si>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</si>
  <si>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</si>
  <si>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</si>
  <si>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</si>
  <si>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</si>
  <si>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</si>
  <si>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</si>
  <si>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</si>
  <si>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</si>
  <si>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</si>
  <si>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</si>
  <si>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</si>
  <si>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</si>
  <si>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</si>
  <si>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</si>
  <si>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</si>
  <si>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</si>
  <si>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</si>
  <si>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</si>
  <si>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</si>
  <si>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</si>
  <si>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</si>
  <si>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</si>
  <si>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</si>
  <si>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</si>
  <si>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</si>
  <si>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</si>
  <si>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</si>
  <si>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</si>
  <si>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</si>
  <si>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</si>
  <si>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</si>
  <si>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</si>
  <si>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</si>
  <si>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</si>
  <si>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</si>
  <si>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</si>
  <si>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</si>
  <si>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</si>
  <si>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</si>
  <si>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</si>
  <si>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</si>
  <si>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</si>
  <si>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</si>
  <si>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</si>
  <si>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</si>
  <si>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</si>
  <si>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</si>
  <si>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</si>
  <si>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</si>
  <si>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</si>
  <si>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</si>
  <si>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</si>
  <si>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</si>
  <si>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</si>
  <si>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</si>
  <si>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</si>
  <si>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</si>
  <si>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</si>
  <si>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</si>
  <si>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</si>
  <si>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</si>
  <si>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</si>
  <si>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</si>
  <si>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</si>
  <si>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</si>
  <si>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</si>
  <si>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</si>
  <si>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</si>
  <si>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</si>
  <si>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</si>
  <si>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</si>
  <si>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</si>
  <si>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</si>
  <si>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</si>
  <si>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</si>
  <si>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</si>
  <si>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</si>
  <si>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</si>
  <si>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</si>
  <si>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</si>
  <si>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</si>
  <si>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</si>
  <si>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</si>
  <si>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</si>
  <si>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</si>
  <si>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</si>
  <si>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</si>
  <si>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</si>
  <si>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</si>
  <si>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</si>
  <si>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</si>
  <si>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</si>
  <si>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</si>
  <si>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</si>
  <si>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</si>
  <si>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</si>
  <si>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</si>
  <si>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</si>
  <si>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</si>
  <si>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</si>
  <si>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</si>
  <si>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</si>
  <si>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</si>
  <si>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</si>
  <si>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</si>
  <si>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</si>
  <si>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</si>
  <si>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</si>
  <si>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</si>
  <si>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</si>
  <si>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</si>
  <si>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</si>
  <si>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</si>
  <si>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</si>
  <si>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</si>
  <si>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</si>
  <si>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</si>
  <si>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</si>
  <si>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</si>
  <si>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</si>
  <si>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</si>
  <si>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</si>
  <si>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</si>
  <si>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</si>
  <si>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</si>
  <si>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</si>
  <si>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</si>
  <si>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</si>
  <si>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</si>
  <si>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</si>
  <si>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</si>
  <si>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</si>
  <si>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</si>
  <si>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</si>
  <si>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</si>
  <si>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</si>
  <si>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</si>
  <si>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</si>
  <si>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</si>
  <si>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</si>
  <si>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</si>
  <si>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</si>
  <si>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</si>
  <si>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</si>
  <si>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</si>
  <si>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</si>
  <si>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</si>
  <si>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</si>
  <si>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</si>
  <si>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</si>
  <si>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</si>
  <si>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</si>
  <si>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</si>
  <si>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</si>
  <si>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</si>
  <si>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</si>
  <si>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</si>
  <si>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</si>
  <si>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</si>
  <si>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</si>
  <si>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</si>
  <si>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</si>
  <si>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</si>
  <si>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</si>
  <si>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</si>
  <si>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</si>
  <si>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</si>
  <si>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</si>
  <si>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</si>
  <si>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</si>
  <si>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</si>
  <si>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</si>
  <si>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</si>
  <si>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</si>
  <si>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</si>
  <si>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</si>
  <si>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</si>
  <si>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</si>
  <si>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</si>
  <si>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</si>
  <si>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</si>
  <si>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</si>
  <si>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</si>
  <si>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</si>
  <si>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</si>
  <si>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</si>
  <si>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</si>
  <si>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</si>
  <si>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</si>
  <si>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</si>
  <si>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</si>
  <si>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</si>
  <si>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</si>
  <si>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</si>
  <si>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</si>
  <si>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</si>
  <si>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</si>
  <si>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</si>
  <si>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</si>
  <si>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</si>
  <si>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</si>
  <si>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</si>
  <si>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</si>
  <si>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</si>
  <si>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</si>
  <si>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</si>
  <si>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</si>
  <si>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</si>
  <si>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</si>
  <si>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</si>
  <si>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</si>
  <si>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</si>
  <si>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</si>
  <si>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</si>
  <si>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</si>
  <si>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</si>
  <si>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</si>
  <si>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</si>
  <si>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</si>
  <si>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</si>
  <si>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</si>
  <si>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</si>
  <si>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</si>
  <si>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</si>
  <si>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</si>
  <si>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</si>
  <si>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</si>
  <si>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</si>
  <si>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</si>
  <si>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</si>
  <si>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</si>
  <si>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</si>
  <si>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</si>
  <si>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</si>
  <si>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</si>
  <si>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</si>
  <si>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</si>
  <si>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</si>
  <si>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</si>
  <si>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</si>
  <si>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</si>
  <si>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</si>
  <si>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</si>
  <si>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</si>
  <si>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</si>
  <si>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</si>
  <si>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</si>
  <si>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</si>
  <si>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</si>
  <si>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</si>
  <si>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</si>
  <si>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</si>
  <si>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</si>
  <si>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</si>
  <si>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</si>
  <si>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</si>
  <si>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</si>
  <si>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</si>
  <si>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</si>
  <si>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</si>
  <si>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</si>
  <si>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</si>
  <si>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</si>
  <si>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</si>
  <si>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</si>
  <si>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</si>
  <si>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</si>
  <si>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</si>
  <si>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</si>
  <si>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</si>
  <si>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</si>
  <si>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</si>
  <si>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</si>
  <si>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</si>
  <si>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</si>
  <si>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</si>
  <si>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</si>
  <si>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</si>
  <si>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</si>
  <si>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</si>
  <si>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</si>
  <si>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</si>
  <si>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</si>
  <si>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</si>
  <si>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</si>
  <si>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</si>
  <si>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</si>
  <si>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</si>
  <si>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</si>
  <si>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</si>
  <si>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</si>
  <si>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</si>
  <si>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</si>
  <si>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</si>
  <si>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</si>
  <si>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</si>
  <si>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</si>
  <si>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</si>
  <si>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</si>
  <si>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</si>
  <si>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</si>
  <si>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</si>
  <si>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</si>
  <si>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</si>
  <si>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</si>
  <si>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</si>
  <si>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</si>
  <si>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</si>
  <si>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</si>
  <si>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</si>
  <si>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</si>
  <si>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</si>
  <si>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</si>
  <si>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</si>
  <si>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</si>
  <si>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</si>
  <si>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</si>
  <si>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</si>
  <si>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</si>
  <si>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</si>
  <si>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</si>
  <si>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</si>
  <si>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</si>
  <si>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</si>
  <si>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</si>
  <si>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</si>
  <si>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</si>
  <si>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</si>
  <si>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</si>
  <si>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</si>
  <si>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</si>
  <si>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</si>
  <si>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</si>
  <si>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</si>
  <si>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</si>
  <si>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</si>
  <si>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</si>
  <si>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</si>
  <si>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</si>
  <si>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</si>
  <si>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</si>
  <si>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</si>
  <si>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</si>
  <si>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</si>
  <si>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</si>
  <si>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</si>
  <si>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</si>
  <si>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</si>
  <si>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</si>
  <si>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</si>
  <si>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</si>
  <si>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</si>
  <si>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</si>
  <si>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</si>
  <si>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</si>
  <si>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</si>
  <si>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</si>
  <si>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</si>
  <si>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</si>
  <si>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</si>
  <si>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</si>
  <si>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</si>
  <si>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</si>
  <si>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</si>
  <si>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</si>
  <si>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</si>
  <si>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</si>
  <si>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</si>
  <si>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</si>
  <si>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</si>
  <si>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</si>
  <si>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</si>
  <si>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</si>
  <si>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</si>
  <si>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</si>
  <si>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</si>
  <si>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</si>
  <si>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</si>
  <si>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</si>
  <si>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</si>
  <si>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</si>
  <si>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</si>
  <si>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</si>
  <si>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</si>
  <si>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</si>
  <si>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</si>
  <si>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</si>
  <si>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</si>
  <si>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</si>
  <si>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</si>
  <si>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</si>
  <si>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</si>
  <si>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</si>
  <si>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</si>
  <si>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</si>
  <si>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</si>
  <si>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</si>
  <si>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</si>
  <si>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</si>
  <si>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</si>
  <si>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</si>
  <si>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</si>
  <si>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</si>
  <si>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</si>
  <si>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</si>
  <si>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</si>
  <si>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</si>
  <si>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</si>
  <si>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</si>
  <si>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</si>
  <si>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</si>
  <si>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</si>
  <si>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</si>
  <si>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</si>
  <si>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</si>
  <si>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</si>
  <si>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</si>
  <si>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</si>
  <si>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</si>
  <si>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</si>
  <si>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</si>
  <si>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</si>
  <si>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</si>
  <si>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</si>
  <si>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</si>
  <si>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</si>
  <si>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</si>
  <si>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</si>
  <si>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</si>
  <si>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</si>
  <si>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</si>
  <si>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</si>
  <si>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</si>
  <si>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</si>
  <si>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</si>
  <si>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</si>
  <si>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</si>
  <si>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</si>
  <si>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</si>
  <si>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</si>
  <si>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</si>
  <si>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</si>
  <si>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</si>
  <si>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</si>
  <si>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</si>
  <si>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</si>
  <si>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</si>
  <si>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</si>
  <si>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</si>
  <si>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</si>
  <si>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</si>
  <si>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</si>
  <si>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</si>
  <si>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</si>
  <si>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</si>
  <si>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</si>
  <si>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</si>
  <si>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</si>
  <si>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</si>
  <si>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</si>
  <si>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</si>
  <si>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</si>
  <si>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</si>
  <si>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</si>
  <si>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</si>
  <si>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</si>
  <si>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</si>
  <si>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</si>
  <si>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</si>
  <si>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</si>
  <si>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</si>
  <si>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</si>
  <si>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</si>
  <si>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</si>
  <si>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</si>
  <si>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</si>
  <si>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</si>
  <si>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</si>
  <si>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</si>
  <si>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</si>
  <si>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</si>
  <si>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</si>
  <si>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</si>
  <si>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</si>
  <si>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</si>
  <si>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</si>
  <si>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</si>
  <si>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</si>
  <si>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</si>
  <si>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</si>
  <si>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</si>
  <si>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</si>
  <si>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</si>
  <si>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</si>
  <si>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</si>
  <si>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</si>
  <si>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</si>
  <si>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</si>
  <si>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</si>
  <si>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</si>
  <si>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</si>
  <si>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</si>
  <si>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</si>
  <si>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</si>
  <si>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</si>
  <si>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</si>
  <si>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</si>
  <si>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</si>
  <si>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</si>
  <si>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</si>
  <si>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</si>
  <si>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</si>
  <si>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</si>
  <si>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</si>
  <si>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</si>
  <si>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</si>
  <si>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</si>
  <si>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</si>
  <si>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</si>
  <si>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</si>
  <si>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</si>
  <si>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</si>
  <si>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</si>
  <si>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</si>
  <si>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</si>
  <si>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</si>
  <si>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</si>
  <si>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</si>
  <si>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</si>
  <si>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</si>
  <si>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</si>
  <si>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</si>
  <si>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</si>
  <si>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</si>
  <si>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</si>
  <si>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</si>
  <si>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</si>
  <si>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</si>
  <si>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</si>
  <si>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</si>
  <si>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</si>
  <si>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</si>
  <si>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</si>
  <si>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</si>
  <si>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</si>
  <si>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</si>
  <si>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</si>
  <si>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</si>
  <si>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</si>
  <si>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</si>
  <si>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</si>
  <si>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</si>
  <si>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</si>
  <si>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</si>
  <si>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</si>
  <si>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</si>
  <si>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</si>
  <si>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</si>
  <si>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</si>
  <si>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</si>
  <si>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</si>
  <si>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</si>
  <si>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</si>
  <si>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</si>
  <si>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</si>
  <si>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</si>
  <si>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</si>
  <si>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</si>
  <si>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</si>
  <si>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</si>
  <si>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</si>
  <si>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</si>
  <si>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</si>
  <si>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</si>
  <si>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</si>
  <si>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</si>
  <si>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</si>
  <si>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</si>
  <si>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</si>
  <si>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</si>
  <si>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</si>
  <si>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</si>
  <si>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</si>
  <si>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</si>
  <si>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</si>
  <si>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</si>
  <si>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</si>
  <si>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</si>
  <si>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</si>
  <si>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</si>
  <si>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</si>
  <si>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</si>
  <si>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</si>
  <si>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</si>
  <si>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</si>
  <si>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</si>
  <si>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</si>
  <si>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</si>
  <si>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</si>
  <si>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</si>
  <si>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</si>
  <si>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</si>
  <si>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</si>
  <si>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</si>
  <si>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</si>
  <si>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</si>
  <si>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</si>
  <si>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</si>
  <si>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</si>
  <si>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</si>
  <si>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</si>
  <si>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</si>
  <si>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</si>
  <si>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</si>
  <si>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</si>
  <si>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</si>
  <si>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</si>
  <si>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</si>
  <si>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</si>
  <si>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</si>
  <si>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</si>
  <si>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</si>
  <si>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</si>
  <si>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</si>
  <si>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</si>
  <si>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</si>
  <si>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</si>
  <si>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</si>
  <si>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</si>
  <si>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</si>
  <si>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</si>
  <si>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</si>
  <si>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</si>
  <si>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</si>
  <si>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</si>
  <si>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</si>
  <si>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</si>
  <si>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</si>
  <si>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</si>
  <si>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</si>
  <si>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</si>
  <si>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</si>
  <si>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</si>
  <si>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</si>
  <si>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</si>
  <si>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</si>
  <si>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</si>
  <si>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</si>
  <si>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</si>
  <si>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</si>
  <si>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</si>
  <si>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</si>
  <si>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</si>
  <si>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</si>
  <si>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</si>
  <si>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</si>
  <si>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</si>
  <si>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</si>
  <si>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</si>
  <si>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</si>
  <si>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</si>
  <si>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</si>
  <si>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</si>
  <si>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</si>
  <si>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</si>
  <si>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</si>
  <si>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</si>
  <si>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</si>
  <si>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</si>
  <si>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</si>
  <si>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</si>
  <si>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</si>
  <si>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</si>
  <si>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</si>
  <si>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</si>
  <si>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</si>
  <si>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</si>
  <si>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</si>
  <si>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</si>
  <si>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</si>
  <si>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</si>
  <si>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</si>
  <si>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</si>
  <si>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</si>
  <si>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</si>
  <si>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</si>
  <si>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</si>
  <si>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</si>
  <si>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</si>
  <si>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</si>
  <si>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</si>
  <si>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</si>
  <si>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</si>
  <si>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</si>
  <si>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</si>
  <si>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</si>
  <si>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</si>
  <si>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</si>
  <si>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</si>
  <si>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</si>
  <si>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</si>
  <si>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</si>
  <si>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</si>
  <si>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</si>
  <si>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</si>
  <si>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</si>
  <si>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</si>
  <si>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</si>
  <si>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</si>
  <si>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</si>
  <si>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</si>
  <si>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</si>
  <si>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</si>
  <si>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</si>
  <si>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</si>
  <si>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</si>
  <si>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</si>
  <si>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</si>
  <si>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</si>
  <si>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</si>
  <si>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</si>
  <si>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</si>
  <si>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</si>
  <si>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</si>
  <si>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</si>
  <si>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</si>
  <si>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</si>
  <si>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</si>
  <si>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</si>
  <si>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</si>
  <si>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</si>
  <si>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</si>
  <si>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</si>
  <si>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</si>
  <si>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</si>
  <si>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</si>
  <si>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</si>
  <si>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</si>
  <si>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</si>
  <si>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</si>
  <si>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</si>
  <si>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</si>
  <si>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</si>
  <si>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</si>
  <si>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</si>
  <si>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</si>
  <si>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</si>
  <si>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</si>
  <si>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</si>
  <si>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</si>
  <si>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</si>
  <si>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</si>
  <si>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</si>
  <si>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</si>
  <si>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</si>
  <si>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</si>
  <si>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</si>
  <si>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</si>
  <si>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</si>
  <si>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</si>
  <si>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</si>
  <si>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</si>
  <si>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</si>
  <si>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</si>
  <si>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</si>
  <si>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</si>
  <si>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</si>
  <si>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</si>
  <si>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</si>
  <si>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</si>
  <si>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</si>
  <si>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</si>
  <si>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</si>
  <si>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</si>
  <si>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</si>
  <si>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</si>
  <si>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</si>
  <si>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</si>
  <si>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</si>
  <si>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</si>
  <si>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</si>
  <si>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</si>
  <si>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</si>
  <si>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</si>
  <si>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</si>
  <si>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</si>
  <si>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</si>
  <si>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</si>
  <si>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</si>
  <si>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</si>
  <si>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</si>
  <si>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</si>
  <si>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</si>
  <si>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</si>
  <si>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</si>
  <si>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</si>
  <si>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</si>
  <si>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</si>
  <si>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</si>
  <si>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</si>
  <si>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</si>
  <si>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</si>
  <si>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</si>
  <si>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</si>
  <si>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</si>
  <si>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</si>
  <si>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</si>
  <si>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</si>
  <si>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</si>
  <si>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</si>
  <si>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</si>
  <si>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</si>
  <si>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</si>
  <si>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</si>
  <si>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</si>
  <si>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</si>
  <si>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</si>
  <si>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</si>
  <si>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</si>
  <si>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</si>
  <si>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</si>
  <si>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</si>
  <si>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</si>
  <si>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</si>
  <si>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</si>
  <si>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</si>
  <si>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</si>
  <si>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</si>
  <si>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</si>
  <si>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</si>
  <si>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</si>
  <si>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</si>
  <si>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</si>
  <si>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</si>
  <si>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</si>
  <si>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</si>
  <si>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</si>
  <si>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</si>
  <si>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</si>
  <si>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</si>
  <si>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</si>
  <si>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</si>
  <si>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</si>
  <si>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</si>
  <si>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</si>
  <si>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</si>
  <si>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</si>
  <si>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</si>
  <si>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</si>
  <si>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</si>
  <si>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</si>
  <si>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</si>
  <si>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</si>
  <si>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</si>
  <si>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</si>
  <si>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</si>
  <si>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</si>
  <si>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</si>
  <si>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</si>
  <si>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</si>
  <si>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</si>
  <si>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</si>
  <si>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</si>
  <si>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</si>
  <si>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</si>
  <si>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</si>
  <si>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</si>
  <si>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</si>
  <si>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</si>
  <si>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</si>
  <si>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</si>
  <si>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</si>
  <si>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</si>
  <si>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</si>
  <si>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</si>
  <si>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</si>
  <si>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</si>
  <si>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</si>
  <si>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</si>
  <si>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</si>
  <si>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</si>
  <si>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</si>
  <si>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</si>
  <si>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</si>
  <si>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</si>
  <si>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</si>
  <si>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</si>
  <si>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</si>
  <si>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</si>
  <si>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</si>
  <si>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</si>
  <si>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</si>
  <si>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</si>
  <si>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</si>
  <si>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</si>
  <si>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</si>
  <si>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</si>
  <si>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</si>
  <si>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</si>
  <si>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</si>
  <si>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</si>
  <si>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</si>
  <si>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</si>
  <si>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</si>
  <si>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</si>
  <si>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</si>
  <si>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</si>
  <si>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</si>
  <si>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</si>
  <si>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</si>
  <si>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</si>
  <si>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</si>
  <si>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</si>
  <si>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</si>
  <si>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</si>
  <si>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</si>
  <si>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</si>
  <si>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</si>
  <si>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</si>
  <si>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</si>
  <si>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</si>
  <si>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</si>
  <si>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</si>
  <si>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</si>
  <si>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</si>
  <si>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</si>
  <si>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</si>
  <si>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</si>
  <si>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</si>
  <si>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</si>
  <si>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</si>
  <si>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</si>
  <si>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</si>
  <si>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</si>
  <si>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</si>
  <si>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</si>
  <si>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</si>
  <si>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</si>
  <si>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</si>
  <si>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</si>
  <si>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</si>
  <si>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</si>
  <si>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</si>
  <si>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</si>
  <si>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</si>
  <si>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</si>
  <si>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</si>
  <si>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</si>
  <si>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</si>
  <si>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</si>
  <si>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</si>
  <si>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</si>
  <si>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</si>
  <si>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</si>
  <si>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</si>
  <si>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</si>
  <si>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</si>
  <si>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</si>
  <si>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</si>
  <si>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</si>
  <si>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</si>
  <si>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</si>
  <si>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</si>
  <si>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</si>
  <si>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</si>
  <si>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</si>
  <si>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</si>
  <si>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</si>
  <si>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</si>
  <si>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</si>
  <si>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</si>
  <si>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</si>
  <si>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</si>
  <si>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</si>
  <si>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</si>
  <si>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</si>
  <si>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</si>
  <si>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</si>
  <si>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</si>
  <si>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</si>
  <si>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</si>
  <si>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</si>
  <si>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</si>
  <si>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</si>
  <si>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</si>
  <si>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</si>
  <si>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</si>
  <si>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</si>
  <si>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</si>
  <si>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</si>
  <si>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</si>
  <si>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</si>
  <si>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</si>
  <si>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</si>
  <si>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</si>
  <si>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</si>
  <si>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</si>
  <si>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</si>
  <si>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</si>
  <si>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</si>
  <si>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</si>
  <si>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</si>
  <si>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</si>
  <si>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</si>
  <si>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</si>
  <si>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</si>
  <si>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</si>
  <si>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</si>
  <si>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</si>
  <si>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</si>
  <si>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</si>
  <si>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</si>
  <si>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</si>
  <si>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</si>
  <si>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</si>
  <si>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</si>
  <si>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</si>
  <si>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</si>
  <si>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</si>
  <si>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</si>
  <si>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</si>
  <si>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</si>
  <si>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</si>
  <si>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</si>
  <si>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</si>
  <si>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</si>
  <si>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</si>
  <si>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</si>
  <si>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</si>
  <si>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</si>
  <si>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</si>
  <si>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</si>
  <si>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</si>
  <si>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</si>
  <si>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</si>
  <si>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</si>
  <si>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</si>
  <si>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</si>
  <si>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</si>
  <si>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</si>
  <si>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</si>
  <si>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</si>
  <si>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</si>
  <si>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</si>
  <si>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</si>
  <si>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</si>
  <si>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</si>
  <si>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</si>
  <si>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</si>
  <si>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</si>
  <si>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</si>
  <si>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</si>
  <si>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</si>
  <si>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</si>
  <si>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</si>
  <si>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</si>
  <si>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</si>
  <si>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</si>
  <si>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</si>
  <si>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</si>
  <si>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</si>
  <si>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</si>
  <si>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</si>
  <si>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</si>
  <si>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</si>
  <si>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</si>
  <si>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</si>
  <si>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</si>
  <si>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</si>
  <si>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</si>
  <si>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</si>
  <si>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</si>
  <si>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</si>
  <si>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</si>
  <si>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</si>
  <si>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</si>
  <si>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</si>
  <si>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</si>
  <si>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</si>
  <si>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</si>
  <si>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</si>
  <si>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</si>
  <si>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</si>
  <si>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</si>
  <si>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</si>
  <si>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</si>
  <si>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</si>
  <si>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</si>
  <si>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</si>
  <si>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</si>
  <si>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</si>
  <si>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</si>
  <si>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</si>
  <si>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</si>
  <si>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</si>
  <si>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</si>
  <si>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</si>
  <si>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</si>
  <si>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</si>
  <si>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</si>
  <si>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</si>
  <si>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</si>
  <si>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</si>
  <si>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</si>
  <si>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</si>
  <si>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</si>
  <si>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</si>
  <si>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</si>
  <si>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</si>
  <si>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</si>
  <si>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</si>
  <si>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</si>
  <si>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</si>
  <si>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</si>
  <si>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</si>
  <si>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</si>
  <si>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</si>
  <si>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</si>
  <si>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</si>
  <si>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</si>
  <si>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</si>
  <si>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</si>
  <si>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</si>
  <si>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</si>
  <si>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</si>
  <si>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</si>
  <si>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</si>
  <si>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</si>
  <si>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</si>
  <si>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</si>
  <si>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</si>
  <si>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</si>
  <si>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</si>
  <si>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</si>
  <si>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</si>
  <si>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</si>
  <si>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</si>
  <si>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</si>
  <si>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</si>
  <si>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</si>
  <si>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</si>
  <si>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</si>
  <si>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</si>
  <si>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</si>
  <si>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</si>
  <si>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</si>
  <si>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</si>
  <si>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</si>
  <si>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</si>
  <si>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</si>
  <si>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</si>
  <si>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</si>
  <si>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</si>
  <si>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</si>
  <si>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</si>
  <si>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</si>
  <si>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</si>
  <si>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</si>
  <si>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</si>
  <si>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</si>
  <si>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</si>
  <si>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</si>
  <si>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</si>
  <si>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</si>
  <si>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</si>
  <si>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</si>
  <si>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</si>
  <si>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</si>
  <si>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</si>
  <si>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</si>
  <si>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</si>
  <si>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</si>
  <si>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</si>
  <si>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</si>
  <si>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</si>
  <si>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</si>
  <si>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</si>
  <si>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</si>
  <si>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</si>
  <si>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</si>
  <si>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</si>
  <si>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</si>
  <si>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</si>
  <si>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</si>
  <si>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</si>
  <si>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</si>
  <si>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</si>
  <si>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</si>
  <si>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</si>
  <si>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</si>
  <si>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</si>
  <si>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</si>
  <si>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</si>
  <si>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</si>
  <si>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</si>
  <si>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</si>
  <si>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</si>
  <si>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</si>
  <si>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</si>
  <si>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</si>
  <si>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</si>
  <si>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</si>
  <si>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</si>
  <si>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</si>
  <si>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</si>
  <si>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</si>
  <si>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</si>
  <si>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</si>
  <si>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</si>
  <si>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</si>
  <si>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</si>
  <si>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</si>
  <si>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</si>
  <si>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</si>
  <si>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</si>
  <si>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</si>
  <si>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</si>
  <si>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</si>
  <si>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</si>
  <si>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</si>
  <si>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</si>
  <si>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</si>
  <si>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</si>
  <si>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</si>
  <si>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</si>
  <si>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</si>
  <si>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</si>
  <si>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</si>
  <si>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</si>
  <si>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</si>
  <si>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</si>
  <si>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</si>
  <si>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</si>
  <si>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</si>
  <si>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</si>
  <si>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</si>
  <si>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</si>
  <si>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</si>
  <si>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</si>
  <si>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</si>
  <si>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</si>
  <si>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</si>
  <si>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</si>
  <si>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</si>
  <si>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</si>
  <si>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</si>
  <si>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</si>
  <si>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</si>
  <si>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</si>
  <si>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</si>
  <si>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</si>
  <si>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</si>
  <si>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</si>
  <si>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</si>
  <si>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</si>
  <si>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</si>
  <si>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</si>
  <si>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</si>
  <si>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</si>
  <si>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</si>
  <si>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</si>
  <si>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</si>
  <si>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</si>
  <si>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</si>
  <si>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</si>
  <si>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</si>
  <si>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</si>
  <si>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</si>
  <si>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</si>
  <si>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</si>
  <si>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</si>
  <si>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</si>
  <si>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</si>
  <si>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</si>
  <si>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</si>
  <si>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</si>
  <si>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</si>
  <si>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</si>
  <si>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</si>
  <si>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</si>
  <si>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</si>
  <si>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</si>
  <si>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</si>
  <si>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</si>
  <si>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</si>
  <si>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</si>
  <si>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</si>
  <si>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</si>
  <si>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</si>
  <si>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</si>
  <si>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</si>
  <si>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</si>
  <si>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</si>
  <si>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</si>
  <si>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</si>
  <si>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</si>
  <si>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</si>
  <si>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</si>
  <si>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</si>
  <si>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</si>
  <si>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</si>
  <si>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</si>
  <si>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</si>
  <si>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</si>
  <si>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</si>
  <si>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</si>
  <si>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</si>
  <si>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</si>
  <si>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</si>
  <si>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</si>
  <si>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</si>
  <si>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</si>
  <si>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</si>
  <si>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</si>
  <si>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</si>
  <si>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</si>
  <si>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</si>
  <si>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</si>
  <si>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</si>
  <si>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</si>
  <si>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</si>
  <si>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</si>
  <si>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</si>
  <si>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</si>
  <si>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</si>
  <si>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</si>
  <si>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</si>
  <si>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</si>
  <si>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</si>
  <si>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</si>
  <si>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</si>
  <si>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</si>
  <si>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</si>
  <si>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</si>
  <si>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</si>
  <si>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</si>
  <si>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</si>
  <si>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</si>
  <si>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</si>
  <si>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</si>
  <si>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</si>
  <si>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</si>
  <si>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</si>
  <si>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</si>
  <si>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</si>
  <si>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</si>
  <si>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</si>
  <si>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</si>
  <si>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</si>
  <si>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</si>
  <si>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</si>
  <si>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</si>
  <si>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</si>
  <si>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</si>
  <si>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</si>
  <si>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</si>
  <si>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</si>
  <si>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</si>
  <si>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</si>
  <si>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</si>
  <si>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</si>
  <si>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</si>
  <si>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</si>
  <si>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</si>
  <si>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</si>
  <si>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</si>
  <si>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</si>
  <si>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</si>
  <si>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</si>
  <si>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</si>
  <si>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</si>
  <si>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</si>
  <si>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</si>
  <si>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</si>
  <si>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</si>
  <si>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</si>
  <si>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</si>
  <si>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</si>
  <si>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</si>
  <si>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</si>
  <si>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</si>
  <si>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</si>
  <si>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</si>
  <si>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</si>
  <si>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</si>
  <si>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</si>
  <si>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</si>
  <si>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</si>
  <si>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</si>
  <si>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</si>
  <si>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</si>
  <si>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</si>
  <si>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</si>
  <si>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</si>
  <si>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</si>
  <si>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</si>
  <si>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</si>
  <si>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</si>
  <si>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</si>
  <si>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</si>
  <si>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</si>
  <si>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</si>
  <si>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</si>
  <si>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</si>
  <si>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</si>
  <si>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</si>
  <si>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</si>
  <si>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</si>
  <si>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</si>
  <si>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</si>
  <si>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</si>
  <si>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</si>
  <si>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</si>
  <si>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</si>
  <si>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</si>
  <si>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</si>
  <si>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</si>
  <si>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</si>
  <si>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</si>
  <si>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</si>
  <si>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</si>
  <si>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</si>
  <si>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</si>
  <si>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</si>
  <si>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</si>
  <si>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</si>
  <si>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</si>
  <si>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</si>
  <si>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</si>
  <si>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</si>
  <si>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</si>
  <si>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</si>
  <si>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</si>
  <si>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</si>
  <si>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</si>
  <si>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</si>
  <si>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</si>
  <si>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</si>
  <si>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</si>
  <si>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</si>
  <si>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</si>
  <si>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</si>
  <si>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</si>
  <si>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</si>
  <si>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</si>
  <si>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</si>
  <si>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</si>
  <si>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</si>
  <si>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</si>
  <si>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</si>
  <si>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</si>
  <si>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</si>
  <si>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</si>
  <si>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</si>
  <si>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</si>
  <si>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</si>
  <si>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</si>
  <si>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</si>
  <si>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</si>
  <si>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</si>
  <si>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</si>
  <si>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</si>
  <si>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</si>
  <si>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</si>
  <si>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</si>
  <si>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</si>
  <si>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</si>
  <si>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</si>
  <si>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</si>
  <si>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</si>
  <si>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</si>
  <si>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</si>
  <si>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</si>
  <si>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</si>
  <si>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</si>
  <si>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</si>
  <si>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</si>
  <si>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</si>
  <si>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</si>
  <si>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</si>
  <si>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</si>
  <si>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</si>
  <si>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</si>
  <si>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</si>
  <si>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</si>
  <si>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</si>
  <si>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</si>
  <si>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</si>
  <si>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</si>
  <si>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</si>
  <si>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</si>
  <si>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</si>
  <si>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</si>
  <si>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</si>
  <si>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</si>
  <si>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</si>
  <si>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</si>
  <si>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</si>
  <si>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</si>
  <si>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</si>
  <si>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</si>
  <si>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</si>
  <si>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</si>
  <si>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</si>
  <si>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</si>
  <si>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</si>
  <si>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</si>
  <si>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</si>
  <si>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</si>
  <si>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</si>
  <si>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</si>
  <si>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</si>
  <si>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</si>
  <si>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</si>
  <si>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</si>
  <si>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</si>
  <si>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</si>
  <si>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</si>
  <si>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</si>
  <si>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</si>
  <si>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</si>
  <si>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</si>
  <si>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</si>
  <si>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</si>
  <si>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</si>
  <si>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</si>
  <si>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</si>
  <si>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</si>
  <si>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</si>
  <si>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</si>
  <si>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</si>
  <si>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</si>
  <si>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</si>
  <si>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</si>
  <si>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</si>
  <si>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</si>
  <si>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</si>
  <si>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</si>
  <si>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</si>
  <si>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</si>
  <si>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</si>
  <si>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</si>
  <si>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</si>
  <si>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</si>
  <si>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</si>
  <si>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</si>
  <si>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</si>
  <si>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</si>
  <si>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</si>
  <si>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</si>
  <si>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</si>
  <si>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</si>
  <si>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</si>
  <si>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</si>
  <si>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</si>
  <si>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</si>
  <si>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</si>
  <si>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</si>
  <si>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</si>
  <si>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</si>
  <si>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</si>
  <si>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</si>
  <si>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</si>
  <si>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</si>
  <si>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</si>
  <si>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</si>
  <si>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</si>
  <si>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</si>
  <si>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</si>
  <si>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</si>
  <si>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</si>
  <si>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</si>
  <si>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</si>
  <si>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</si>
  <si>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</si>
  <si>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</si>
  <si>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</si>
  <si>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</si>
  <si>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</si>
  <si>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</si>
  <si>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</si>
  <si>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</si>
  <si>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</si>
  <si>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</si>
  <si>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</si>
  <si>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</si>
  <si>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</si>
  <si>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</si>
  <si>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</si>
  <si>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</si>
  <si>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</si>
  <si>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</si>
  <si>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</si>
  <si>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</si>
  <si>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</si>
  <si>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</si>
  <si>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</si>
  <si>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</si>
  <si>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</si>
  <si>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</si>
  <si>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</si>
  <si>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</si>
  <si>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</si>
  <si>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</si>
  <si>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</si>
  <si>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</si>
  <si>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</si>
  <si>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</si>
  <si>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</si>
  <si>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</si>
  <si>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</si>
  <si>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</si>
  <si>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</si>
  <si>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</si>
  <si>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</si>
  <si>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</si>
  <si>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</si>
  <si>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</si>
  <si>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</si>
  <si>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</si>
  <si>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</si>
  <si>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</si>
  <si>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</si>
  <si>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</si>
  <si>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</si>
  <si>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</si>
  <si>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</si>
  <si>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</si>
  <si>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</si>
  <si>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</si>
  <si>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</si>
  <si>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</si>
  <si>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</si>
  <si>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</si>
  <si>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</si>
  <si>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</si>
  <si>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</si>
  <si>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</si>
  <si>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</si>
  <si>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</si>
  <si>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</si>
  <si>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</si>
  <si>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</si>
  <si>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</si>
  <si>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</si>
  <si>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</si>
  <si>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</si>
  <si>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</si>
  <si>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</si>
  <si>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</si>
  <si>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</si>
  <si>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</si>
  <si>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</si>
  <si>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</si>
  <si>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</si>
  <si>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</si>
  <si>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</si>
  <si>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</si>
  <si>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</si>
  <si>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</si>
  <si>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</si>
  <si>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</si>
  <si>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</si>
  <si>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</si>
  <si>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</si>
  <si>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</si>
  <si>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</si>
  <si>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</si>
  <si>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</si>
  <si>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</si>
  <si>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</si>
  <si>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</si>
  <si>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</si>
  <si>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</si>
  <si>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</si>
  <si>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</si>
  <si>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</si>
  <si>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</si>
  <si>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</si>
  <si>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</si>
  <si>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</si>
  <si>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</si>
  <si>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</si>
  <si>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</si>
  <si>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</si>
  <si>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</si>
  <si>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</si>
  <si>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</si>
  <si>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</si>
  <si>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</si>
  <si>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</si>
  <si>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</si>
  <si>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</si>
  <si>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</si>
  <si>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</si>
  <si>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</si>
  <si>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</si>
  <si>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</si>
  <si>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</si>
  <si>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</si>
  <si>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</si>
  <si>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</si>
  <si>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</si>
  <si>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</si>
  <si>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</si>
  <si>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</si>
  <si>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</si>
  <si>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</si>
  <si>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</si>
  <si>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</si>
  <si>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</si>
  <si>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</si>
  <si>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</si>
  <si>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</si>
  <si>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</si>
  <si>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</si>
  <si>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</si>
  <si>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</si>
  <si>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</si>
  <si>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</si>
  <si>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</si>
  <si>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</si>
  <si>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</si>
  <si>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</si>
  <si>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</si>
  <si>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</si>
  <si>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</si>
  <si>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</si>
  <si>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</si>
  <si>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</si>
  <si>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</si>
  <si>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</si>
  <si>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</si>
  <si>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</si>
  <si>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</si>
  <si>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</si>
  <si>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</si>
  <si>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</si>
  <si>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</si>
  <si>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</si>
  <si>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</si>
  <si>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</si>
  <si>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</si>
  <si>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</si>
  <si>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</si>
  <si>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</si>
  <si>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</si>
  <si>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</si>
  <si>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</si>
  <si>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</si>
  <si>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</si>
  <si>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</si>
  <si>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</si>
  <si>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</si>
  <si>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</si>
  <si>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</si>
  <si>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</si>
  <si>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</si>
  <si>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</si>
  <si>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</si>
  <si>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</si>
  <si>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</si>
  <si>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</si>
  <si>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</si>
  <si>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</si>
  <si>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</si>
  <si>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</si>
  <si>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</si>
  <si>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</si>
  <si>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</si>
  <si>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</si>
  <si>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</si>
  <si>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</si>
  <si>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</si>
  <si>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</si>
  <si>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</si>
  <si>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</si>
  <si>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</si>
  <si>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</si>
  <si>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</si>
  <si>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</si>
  <si>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</si>
  <si>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</si>
  <si>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</si>
  <si>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</si>
  <si>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</si>
  <si>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</si>
  <si>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</si>
  <si>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</si>
  <si>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</si>
  <si>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</si>
  <si>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</si>
  <si>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</si>
  <si>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</si>
  <si>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</si>
  <si>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</si>
  <si>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</si>
  <si>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</si>
  <si>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</si>
  <si>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</si>
  <si>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</si>
  <si>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</si>
  <si>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</si>
  <si>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</si>
  <si>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</si>
  <si>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</si>
  <si>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</si>
  <si>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</si>
  <si>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</si>
  <si>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</si>
  <si>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</si>
  <si>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</si>
  <si>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</si>
  <si>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</si>
  <si>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</si>
  <si>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</si>
  <si>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</si>
  <si>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</si>
  <si>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</si>
  <si>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</si>
  <si>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</si>
  <si>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</si>
  <si>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</si>
  <si>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</si>
  <si>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</si>
  <si>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</si>
  <si>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</si>
  <si>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</si>
  <si>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</si>
  <si>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</si>
  <si>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</si>
  <si>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</si>
  <si>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</si>
  <si>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</si>
  <si>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</si>
  <si>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</si>
  <si>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</si>
  <si>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</si>
  <si>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</si>
  <si>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</si>
  <si>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</si>
  <si>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</si>
  <si>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</si>
  <si>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</si>
  <si>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</si>
  <si>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</si>
  <si>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</si>
  <si>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</si>
  <si>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</si>
  <si>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</si>
  <si>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</si>
  <si>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</si>
  <si>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</si>
  <si>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</si>
  <si>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</si>
  <si>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</si>
  <si>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</si>
  <si>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</si>
  <si>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</si>
  <si>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</si>
  <si>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</si>
  <si>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</si>
  <si>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</si>
  <si>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</si>
  <si>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</si>
  <si>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</si>
  <si>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</si>
  <si>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</si>
  <si>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</si>
  <si>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</si>
  <si>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</si>
  <si>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</si>
  <si>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</si>
  <si>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</si>
  <si>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</si>
  <si>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</si>
  <si>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</si>
  <si>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</si>
  <si>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</si>
  <si>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</si>
  <si>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</si>
  <si>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</si>
  <si>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</si>
  <si>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</si>
  <si>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</si>
  <si>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</si>
  <si>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</si>
  <si>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</si>
  <si>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</si>
  <si>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</si>
  <si>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</si>
  <si>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</si>
  <si>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</si>
  <si>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</si>
  <si>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</si>
  <si>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</si>
  <si>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</si>
  <si>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</si>
  <si>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</si>
  <si>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</si>
  <si>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</si>
  <si>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</si>
  <si>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</si>
  <si>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</si>
  <si>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</si>
  <si>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</si>
  <si>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</si>
  <si>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</si>
  <si>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</si>
  <si>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</si>
  <si>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</si>
  <si>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</si>
  <si>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</si>
  <si>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</si>
  <si>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</si>
  <si>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</si>
  <si>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</si>
  <si>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</si>
  <si>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</si>
  <si>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</si>
  <si>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</si>
  <si>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</si>
  <si>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</si>
  <si>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</si>
  <si>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</si>
  <si>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</si>
  <si>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</si>
  <si>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</si>
  <si>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</si>
  <si>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</si>
  <si>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</si>
  <si>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</si>
  <si>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</si>
  <si>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</si>
  <si>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</si>
  <si>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</si>
  <si>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</si>
  <si>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</si>
  <si>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</si>
  <si>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</si>
  <si>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</si>
  <si>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</si>
  <si>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</si>
  <si>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</si>
  <si>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</si>
  <si>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</si>
  <si>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</si>
  <si>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</si>
  <si>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</si>
  <si>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</si>
  <si>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</si>
  <si>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</si>
  <si>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</si>
  <si>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</si>
  <si>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</si>
  <si>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</si>
  <si>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</si>
  <si>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</si>
  <si>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</si>
  <si>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</si>
  <si>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</si>
  <si>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</si>
  <si>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</si>
  <si>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</si>
  <si>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</si>
  <si>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</si>
  <si>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</si>
  <si>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</si>
  <si>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</si>
  <si>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</si>
  <si>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</si>
  <si>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</si>
  <si>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</si>
  <si>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</si>
  <si>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</si>
  <si>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</si>
  <si>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</si>
  <si>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</si>
  <si>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</si>
  <si>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</si>
  <si>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</si>
  <si>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</si>
  <si>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</si>
  <si>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</si>
  <si>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</si>
  <si>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</si>
  <si>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</si>
  <si>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</si>
  <si>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</si>
  <si>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</si>
  <si>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</si>
  <si>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</si>
  <si>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</si>
  <si>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</si>
  <si>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</si>
  <si>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</si>
  <si>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</si>
  <si>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</si>
  <si>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</si>
  <si>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</si>
  <si>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</si>
  <si>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</si>
  <si>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</si>
  <si>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</si>
  <si>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</si>
  <si>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</si>
  <si>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</si>
  <si>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</si>
  <si>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</si>
  <si>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</si>
  <si>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</si>
  <si>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</si>
  <si>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</si>
  <si>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</si>
  <si>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</si>
  <si>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</si>
  <si>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</si>
  <si>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</si>
  <si>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</si>
  <si>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</si>
  <si>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</si>
  <si>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</si>
  <si>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</si>
  <si>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</si>
  <si>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</si>
  <si>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</si>
  <si>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</si>
  <si>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</si>
  <si>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</si>
  <si>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</si>
  <si>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</si>
  <si>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</si>
  <si>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</si>
  <si>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</si>
  <si>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</si>
  <si>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</si>
  <si>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</si>
  <si>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</si>
  <si>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</si>
  <si>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</si>
  <si>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</si>
  <si>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</si>
  <si>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</si>
  <si>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</si>
  <si>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</si>
  <si>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</si>
  <si>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</si>
  <si>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</si>
  <si>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</si>
  <si>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</si>
  <si>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</si>
  <si>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</si>
  <si>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</si>
  <si>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</si>
  <si>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</si>
  <si>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</si>
  <si>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</si>
  <si>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</si>
  <si>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</si>
  <si>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</si>
  <si>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</si>
  <si>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</si>
  <si>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</si>
  <si>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</si>
  <si>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</si>
  <si>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</si>
  <si>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</si>
  <si>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</si>
  <si>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</si>
  <si>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</si>
  <si>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</si>
  <si>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</si>
  <si>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</si>
  <si>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</si>
  <si>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</si>
  <si>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</si>
  <si>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</si>
  <si>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</si>
  <si>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</si>
  <si>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</si>
  <si>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</si>
  <si>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</si>
  <si>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</si>
  <si>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</si>
  <si>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</si>
  <si>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</si>
  <si>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</si>
  <si>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</si>
  <si>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</si>
  <si>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</si>
  <si>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</si>
  <si>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</si>
  <si>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</si>
  <si>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</si>
  <si>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</si>
  <si>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</si>
  <si>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</si>
  <si>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</si>
  <si>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</si>
  <si>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</si>
  <si>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</si>
  <si>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</si>
  <si>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</si>
  <si>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</si>
  <si>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</si>
  <si>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</si>
  <si>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</si>
  <si>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</si>
  <si>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</si>
  <si>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</si>
  <si>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</si>
  <si>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</si>
  <si>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</si>
  <si>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</si>
  <si>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</si>
  <si>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</si>
  <si>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</si>
  <si>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</si>
  <si>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</si>
  <si>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</si>
  <si>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</si>
  <si>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</si>
  <si>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</si>
  <si>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</si>
  <si>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</si>
  <si>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</si>
  <si>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</si>
  <si>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</si>
  <si>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</si>
  <si>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</si>
  <si>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</si>
  <si>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</si>
  <si>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</si>
  <si>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</si>
  <si>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</si>
  <si>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</si>
  <si>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</si>
  <si>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</si>
  <si>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</si>
  <si>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</si>
  <si>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</si>
  <si>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</si>
  <si>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</si>
  <si>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</si>
  <si>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</si>
  <si>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</si>
  <si>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</si>
  <si>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</si>
  <si>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</si>
  <si>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</si>
  <si>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</si>
  <si>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</si>
  <si>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</si>
  <si>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</si>
  <si>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</si>
  <si>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</si>
  <si>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</si>
  <si>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</si>
  <si>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</si>
  <si>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</si>
  <si>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</si>
  <si>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</si>
  <si>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</si>
  <si>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</si>
  <si>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</si>
  <si>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</si>
  <si>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</si>
  <si>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</si>
  <si>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</si>
  <si>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</si>
  <si>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</si>
  <si>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</si>
  <si>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</si>
  <si>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</si>
  <si>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</si>
  <si>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</si>
  <si>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</si>
  <si>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</si>
  <si>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</si>
  <si>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</si>
  <si>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</si>
  <si>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</si>
  <si>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</si>
  <si>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</si>
  <si>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</si>
  <si>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</si>
  <si>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</si>
  <si>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</si>
  <si>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</si>
  <si>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</si>
  <si>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</si>
  <si>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</si>
  <si>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</si>
  <si>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</si>
  <si>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</si>
  <si>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</si>
  <si>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</si>
  <si>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</si>
  <si>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</si>
  <si>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</si>
  <si>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</si>
  <si>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</si>
  <si>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</si>
  <si>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</si>
  <si>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</si>
  <si>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</si>
  <si>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</si>
  <si>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</si>
  <si>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</si>
  <si>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</si>
  <si>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</si>
  <si>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</si>
  <si>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</si>
  <si>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</si>
  <si>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</si>
  <si>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</si>
  <si>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</si>
  <si>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</si>
  <si>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</si>
  <si>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</si>
  <si>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</si>
  <si>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</si>
  <si>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</si>
  <si>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</si>
  <si>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</si>
  <si>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</si>
  <si>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</si>
  <si>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</si>
  <si>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</si>
  <si>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</si>
  <si>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</si>
  <si>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</si>
  <si>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</si>
  <si>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</si>
  <si>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</si>
  <si>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</si>
  <si>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</si>
  <si>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</si>
  <si>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</si>
  <si>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</si>
  <si>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</si>
  <si>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</si>
  <si>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</si>
  <si>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</si>
  <si>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</si>
  <si>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</si>
  <si>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</si>
  <si>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</si>
  <si>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</si>
  <si>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</si>
  <si>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</si>
  <si>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</si>
  <si>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</si>
  <si>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</si>
  <si>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</si>
  <si>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</si>
  <si>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</si>
  <si>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</si>
  <si>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</si>
  <si>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</si>
  <si>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</si>
  <si>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</si>
  <si>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</si>
  <si>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</si>
  <si>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</si>
  <si>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</si>
  <si>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</si>
  <si>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</si>
  <si>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</si>
  <si>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</si>
  <si>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</si>
  <si>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</si>
  <si>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</si>
  <si>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</si>
  <si>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</si>
  <si>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</si>
  <si>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</si>
  <si>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</si>
  <si>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</si>
  <si>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</si>
  <si>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</si>
  <si>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</si>
  <si>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</si>
  <si>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</si>
  <si>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</si>
  <si>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</si>
  <si>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</si>
  <si>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</si>
  <si>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</si>
  <si>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</si>
  <si>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</si>
  <si>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</si>
  <si>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</si>
  <si>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</si>
  <si>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</si>
  <si>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</si>
  <si>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</si>
  <si>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</si>
  <si>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</si>
  <si>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</si>
  <si>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</si>
  <si>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</si>
  <si>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</si>
  <si>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</si>
  <si>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</si>
  <si>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</si>
  <si>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</si>
  <si>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</si>
  <si>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</si>
  <si>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</si>
  <si>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</si>
  <si>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</si>
  <si>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</si>
  <si>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</si>
  <si>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</si>
  <si>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</si>
  <si>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</si>
  <si>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</si>
  <si>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</si>
  <si>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</si>
  <si>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</si>
  <si>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</si>
  <si>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</si>
  <si>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</si>
  <si>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</si>
  <si>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</si>
  <si>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</si>
  <si>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</si>
  <si>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</si>
  <si>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</si>
  <si>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</si>
  <si>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</si>
  <si>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</si>
  <si>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</si>
  <si>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</si>
  <si>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</si>
  <si>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</si>
  <si>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</si>
  <si>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</si>
  <si>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</si>
  <si>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</si>
  <si>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</si>
  <si>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</si>
  <si>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</si>
  <si>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</si>
  <si>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</si>
  <si>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</si>
  <si>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</si>
  <si>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</si>
  <si>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</si>
  <si>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</si>
  <si>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</si>
  <si>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</si>
  <si>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</si>
  <si>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</si>
  <si>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</si>
  <si>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</si>
  <si>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</si>
  <si>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</si>
  <si>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</si>
  <si>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</si>
  <si>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</si>
  <si>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</si>
  <si>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</si>
  <si>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</si>
  <si>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</si>
  <si>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</si>
  <si>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</si>
  <si>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</si>
  <si>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</si>
  <si>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</si>
  <si>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</si>
  <si>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</si>
  <si>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</si>
  <si>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</si>
  <si>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</si>
  <si>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</si>
  <si>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</si>
  <si>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</si>
  <si>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</si>
  <si>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</si>
  <si>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</si>
  <si>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</si>
  <si>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</si>
  <si>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</si>
  <si>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</si>
  <si>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</si>
  <si>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</si>
  <si>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</si>
  <si>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</si>
  <si>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</si>
  <si>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</si>
  <si>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</si>
  <si>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</si>
  <si>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</si>
  <si>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</si>
  <si>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</si>
  <si>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</si>
  <si>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</si>
  <si>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</si>
  <si>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</si>
  <si>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</si>
  <si>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</si>
  <si>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</si>
  <si>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</si>
  <si>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</si>
  <si>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</si>
  <si>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</si>
  <si>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</si>
  <si>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</si>
  <si>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</si>
  <si>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</si>
  <si>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</si>
  <si>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</si>
  <si>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</si>
  <si>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</si>
  <si>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</si>
  <si>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</si>
  <si>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</si>
  <si>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</si>
  <si>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</si>
  <si>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</si>
  <si>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</si>
  <si>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</si>
  <si>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</si>
  <si>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</si>
  <si>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</si>
  <si>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</si>
  <si>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</si>
  <si>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</si>
  <si>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</si>
  <si>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</si>
  <si>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</si>
  <si>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</si>
  <si>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</si>
  <si>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</si>
  <si>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</si>
  <si>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</si>
  <si>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</si>
  <si>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</si>
  <si>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</si>
  <si>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</si>
  <si>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</si>
  <si>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</si>
  <si>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</si>
  <si>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</si>
  <si>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</si>
  <si>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</si>
  <si>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</si>
  <si>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</si>
  <si>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</si>
  <si>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</si>
  <si>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</si>
  <si>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</si>
  <si>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</si>
  <si>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</si>
  <si>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</si>
  <si>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</si>
  <si>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</si>
  <si>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</si>
  <si>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</si>
  <si>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</si>
  <si>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</si>
  <si>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</si>
  <si>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</si>
  <si>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</si>
  <si>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</si>
  <si>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</si>
  <si>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</si>
  <si>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</si>
  <si>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</si>
  <si>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</si>
  <si>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</si>
  <si>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</si>
  <si>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</si>
  <si>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</si>
  <si>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</si>
  <si>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</si>
  <si>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</si>
  <si>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</si>
  <si>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</si>
  <si>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</si>
  <si>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</si>
  <si>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</si>
  <si>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</si>
  <si>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</si>
  <si>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</si>
  <si>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</si>
  <si>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</si>
  <si>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</si>
  <si>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</si>
  <si>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</si>
  <si>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</si>
  <si>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</si>
  <si>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</si>
  <si>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</si>
  <si>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</si>
  <si>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</si>
  <si>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</si>
  <si>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</si>
  <si>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</si>
  <si>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</si>
  <si>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</si>
  <si>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</si>
  <si>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</si>
  <si>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</si>
  <si>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</si>
  <si>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</si>
  <si>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</si>
  <si>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</si>
  <si>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</si>
  <si>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</si>
  <si>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</si>
  <si>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</si>
  <si>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</si>
  <si>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</si>
  <si>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</si>
  <si>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</si>
  <si>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</si>
  <si>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</si>
  <si>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</si>
  <si>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</si>
  <si>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</si>
  <si>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</si>
  <si>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</si>
  <si>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</si>
  <si>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</si>
  <si>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</si>
  <si>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</si>
  <si>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</si>
  <si>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</si>
  <si>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</si>
  <si>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</si>
  <si>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</si>
  <si>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</si>
  <si>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</si>
  <si>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</si>
  <si>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</si>
  <si>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</si>
  <si>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</si>
  <si>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</si>
  <si>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</si>
  <si>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</si>
  <si>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</si>
  <si>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</si>
  <si>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</si>
  <si>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</si>
  <si>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</si>
  <si>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</si>
  <si>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</si>
  <si>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</si>
  <si>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</si>
  <si>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</si>
  <si>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</si>
  <si>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</si>
  <si>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</si>
  <si>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</si>
  <si>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</si>
  <si>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</si>
  <si>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</si>
  <si>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</si>
  <si>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</si>
  <si>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</si>
  <si>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</si>
  <si>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</si>
  <si>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</si>
  <si>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</si>
  <si>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</si>
  <si>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</si>
  <si>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</si>
  <si>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</si>
  <si>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</si>
  <si>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</si>
  <si>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</si>
  <si>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</si>
  <si>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</si>
  <si>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</si>
  <si>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</si>
  <si>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</si>
  <si>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</si>
  <si>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</si>
  <si>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</si>
  <si>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</si>
  <si>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</si>
  <si>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</si>
  <si>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</si>
  <si>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</si>
  <si>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</si>
  <si>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</si>
  <si>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</si>
  <si>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</si>
  <si>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</si>
  <si>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</si>
  <si>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</si>
  <si>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</si>
  <si>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</si>
  <si>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</si>
  <si>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</si>
  <si>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</si>
  <si>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</si>
  <si>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</si>
  <si>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</si>
  <si>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</si>
  <si>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</si>
  <si>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</si>
  <si>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</si>
  <si>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</si>
  <si>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</si>
  <si>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</si>
  <si>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</si>
  <si>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</si>
  <si>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</si>
  <si>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</si>
  <si>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</si>
  <si>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</si>
  <si>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</si>
  <si>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</si>
  <si>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</si>
  <si>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</si>
  <si>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</si>
  <si>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</si>
  <si>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</si>
  <si>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</si>
  <si>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</si>
  <si>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</si>
  <si>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</si>
  <si>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</si>
  <si>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</si>
  <si>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</si>
  <si>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</si>
  <si>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</si>
  <si>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</si>
  <si>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</si>
  <si>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</si>
  <si>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</si>
  <si>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</si>
  <si>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</si>
  <si>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</si>
  <si>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</si>
  <si>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</si>
  <si>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</si>
  <si>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</si>
  <si>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</si>
  <si>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</si>
  <si>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</si>
  <si>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</si>
  <si>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</si>
  <si>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</si>
  <si>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</si>
  <si>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</si>
  <si>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</si>
  <si>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</si>
  <si>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</si>
  <si>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</si>
  <si>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</si>
  <si>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</si>
  <si>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</si>
  <si>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</si>
  <si>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</si>
  <si>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</si>
  <si>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</si>
  <si>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</si>
  <si>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</si>
  <si>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</si>
  <si>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</si>
  <si>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</si>
  <si>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</si>
  <si>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</si>
  <si>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</si>
  <si>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</si>
  <si>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</si>
  <si>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</si>
  <si>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</si>
  <si>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</si>
  <si>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</si>
  <si>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</si>
  <si>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</si>
  <si>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</si>
  <si>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</si>
  <si>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</si>
  <si>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</si>
  <si>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</si>
  <si>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</si>
  <si>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</si>
  <si>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</si>
  <si>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</si>
  <si>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</si>
  <si>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</si>
  <si>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</si>
  <si>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</si>
  <si>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</si>
  <si>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</si>
  <si>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</si>
  <si>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</si>
  <si>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</si>
  <si>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</si>
  <si>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</si>
  <si>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</si>
  <si>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</si>
  <si>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</si>
  <si>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</si>
  <si>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</si>
  <si>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</si>
  <si>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</si>
  <si>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</si>
  <si>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</si>
  <si>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</si>
  <si>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</si>
  <si>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</si>
  <si>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</si>
  <si>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</si>
  <si>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</si>
  <si>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</si>
  <si>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</si>
  <si>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</si>
  <si>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</si>
  <si>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</si>
  <si>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</si>
  <si>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</si>
  <si>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</si>
  <si>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</si>
  <si>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</si>
  <si>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</si>
  <si>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</si>
  <si>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</si>
  <si>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</si>
  <si>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</si>
  <si>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</si>
  <si>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</si>
  <si>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</si>
  <si>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</si>
  <si>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</si>
  <si>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</si>
  <si>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</si>
  <si>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</si>
  <si>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</si>
  <si>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</si>
  <si>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</si>
  <si>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</si>
  <si>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</si>
  <si>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</si>
  <si>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</si>
  <si>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</si>
  <si>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</si>
  <si>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</si>
  <si>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</si>
  <si>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</si>
  <si>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</si>
  <si>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</si>
  <si>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</si>
  <si>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</si>
  <si>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</si>
  <si>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</si>
  <si>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</si>
  <si>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</si>
  <si>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</si>
  <si>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</si>
  <si>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</si>
  <si>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</si>
  <si>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</si>
  <si>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</si>
  <si>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</si>
  <si>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</si>
  <si>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</si>
  <si>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</si>
  <si>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</si>
  <si>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</si>
  <si>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</si>
  <si>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</si>
  <si>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</si>
  <si>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</si>
  <si>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</si>
  <si>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</si>
  <si>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</si>
  <si>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</si>
  <si>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</si>
  <si>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</si>
  <si>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</si>
  <si>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</si>
  <si>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</si>
  <si>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</si>
  <si>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</si>
  <si>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</si>
  <si>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</si>
  <si>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</si>
  <si>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</si>
  <si>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</si>
  <si>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</si>
  <si>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</si>
  <si>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</si>
  <si>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</si>
  <si>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</si>
  <si>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</si>
  <si>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</si>
  <si>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</si>
  <si>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</si>
  <si>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</si>
  <si>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</si>
  <si>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</si>
  <si>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</si>
  <si>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</si>
  <si>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</si>
  <si>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</si>
  <si>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</si>
  <si>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</si>
  <si>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</si>
  <si>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</si>
  <si>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</si>
  <si>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</si>
  <si>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</si>
  <si>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</si>
  <si>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</si>
  <si>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</si>
  <si>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</si>
  <si>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</si>
  <si>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</si>
  <si>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</si>
  <si>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</si>
  <si>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</si>
  <si>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</si>
  <si>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</si>
  <si>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</si>
  <si>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</si>
  <si>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</si>
  <si>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</si>
  <si>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</si>
  <si>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</si>
  <si>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</si>
  <si>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</si>
  <si>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</si>
  <si>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</si>
  <si>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</si>
  <si>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</si>
  <si>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</si>
  <si>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</si>
  <si>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</si>
  <si>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</si>
  <si>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</si>
  <si>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</si>
  <si>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</si>
  <si>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</si>
  <si>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</si>
  <si>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</si>
  <si>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</si>
  <si>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</si>
  <si>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</si>
  <si>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</si>
  <si>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</si>
  <si>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</si>
  <si>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</si>
  <si>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</si>
  <si>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</si>
  <si>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</si>
  <si>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</si>
  <si>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</si>
  <si>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</si>
  <si>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</si>
  <si>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</si>
  <si>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</si>
  <si>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</si>
  <si>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</si>
  <si>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</si>
  <si>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</si>
  <si>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</si>
  <si>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</si>
  <si>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</si>
  <si>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</si>
  <si>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</si>
  <si>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</si>
  <si>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</si>
  <si>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</si>
  <si>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</si>
  <si>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</si>
  <si>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</si>
  <si>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</si>
  <si>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</si>
  <si>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</si>
  <si>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</si>
  <si>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</si>
  <si>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</si>
  <si>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</si>
  <si>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</si>
  <si>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</si>
  <si>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</si>
  <si>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</si>
  <si>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</si>
  <si>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</si>
  <si>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</si>
  <si>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</si>
  <si>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</si>
  <si>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</si>
  <si>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</si>
  <si>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</si>
  <si>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</si>
  <si>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</si>
  <si>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</si>
  <si>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</si>
  <si>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</si>
  <si>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</si>
  <si>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</si>
  <si>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</si>
  <si>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</si>
  <si>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</si>
  <si>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</si>
  <si>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</si>
  <si>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</si>
  <si>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</si>
  <si>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</si>
  <si>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</si>
  <si>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</si>
  <si>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</si>
  <si>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</si>
  <si>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</si>
  <si>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</si>
  <si>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</si>
  <si>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</si>
  <si>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</si>
  <si>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</si>
  <si>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</si>
  <si>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</si>
  <si>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</si>
  <si>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</si>
  <si>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</si>
  <si>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</si>
  <si>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</si>
  <si>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</si>
  <si>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</si>
  <si>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</si>
  <si>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</si>
  <si>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</si>
  <si>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</si>
  <si>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</si>
  <si>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</si>
  <si>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</si>
  <si>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</si>
  <si>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</si>
  <si>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</si>
  <si>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</si>
  <si>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</si>
  <si>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</si>
  <si>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</si>
  <si>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</si>
  <si>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</si>
  <si>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</si>
  <si>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</si>
  <si>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</si>
  <si>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</si>
  <si>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</si>
  <si>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</si>
  <si>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</si>
  <si>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</si>
  <si>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</si>
  <si>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</si>
  <si>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</si>
  <si>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</si>
  <si>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</si>
  <si>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</si>
  <si>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</si>
  <si>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</si>
  <si>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</si>
  <si>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</si>
  <si>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</si>
  <si>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</si>
  <si>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</si>
  <si>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</si>
  <si>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</si>
  <si>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</si>
  <si>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</si>
  <si>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</si>
  <si>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</si>
  <si>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</si>
  <si>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</si>
  <si>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</si>
  <si>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</si>
  <si>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</si>
  <si>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</si>
  <si>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</si>
  <si>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</si>
  <si>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</si>
  <si>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</si>
  <si>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</si>
  <si>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</si>
  <si>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</si>
  <si>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</si>
  <si>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</si>
  <si>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</si>
  <si>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</si>
  <si>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</si>
  <si>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</si>
  <si>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</si>
  <si>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</si>
  <si>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</si>
  <si>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</si>
  <si>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</si>
  <si>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</si>
  <si>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</si>
  <si>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</si>
  <si>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</si>
  <si>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</si>
  <si>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</si>
  <si>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</si>
  <si>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</si>
  <si>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</si>
  <si>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</si>
  <si>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</si>
  <si>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</si>
  <si>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</si>
  <si>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</si>
  <si>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</si>
  <si>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</si>
  <si>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</si>
  <si>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</si>
  <si>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</si>
  <si>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</si>
  <si>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</si>
  <si>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</si>
  <si>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</si>
  <si>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</si>
  <si>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</si>
  <si>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</si>
  <si>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</si>
  <si>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</si>
  <si>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</si>
  <si>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</si>
  <si>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</si>
  <si>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</si>
  <si>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</si>
  <si>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</si>
  <si>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</si>
  <si>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</si>
  <si>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</si>
  <si>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</si>
  <si>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</si>
  <si>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</si>
  <si>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</si>
  <si>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</si>
  <si>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</si>
  <si>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</si>
  <si>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</si>
  <si>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</si>
  <si>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</si>
  <si>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</si>
  <si>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</si>
  <si>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</si>
  <si>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</si>
  <si>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</si>
  <si>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</si>
  <si>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</si>
  <si>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</si>
  <si>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</si>
  <si>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</si>
  <si>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</si>
  <si>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</si>
  <si>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</si>
  <si>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</si>
  <si>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</si>
  <si>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</si>
  <si>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</si>
  <si>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</si>
  <si>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</si>
  <si>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</si>
  <si>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</si>
  <si>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</si>
  <si>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</si>
  <si>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</si>
  <si>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</si>
  <si>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</si>
  <si>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</si>
  <si>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</si>
  <si>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</si>
  <si>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</si>
  <si>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</si>
  <si>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</si>
  <si>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</si>
  <si>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</si>
  <si>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</si>
  <si>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</si>
  <si>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</si>
  <si>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</si>
  <si>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</si>
  <si>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</si>
  <si>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</si>
  <si>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</si>
  <si>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</si>
  <si>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</si>
  <si>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</si>
  <si>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</si>
  <si>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</si>
  <si>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</si>
  <si>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</si>
  <si>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</si>
  <si>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</si>
  <si>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</si>
  <si>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</si>
  <si>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</si>
  <si>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</si>
  <si>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</si>
  <si>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</si>
  <si>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</si>
  <si>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</si>
  <si>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</si>
  <si>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</si>
  <si>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</si>
  <si>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</si>
  <si>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</si>
  <si>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</si>
  <si>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</si>
  <si>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</si>
  <si>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</si>
  <si>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</si>
  <si>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</si>
  <si>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</si>
  <si>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</si>
  <si>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</si>
  <si>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</si>
  <si>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</si>
  <si>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</si>
  <si>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</si>
  <si>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</si>
  <si>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</si>
  <si>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</si>
  <si>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</si>
  <si>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</si>
  <si>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</si>
  <si>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</si>
  <si>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</si>
  <si>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</si>
  <si>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</si>
  <si>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</si>
  <si>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</si>
  <si>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</si>
  <si>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</si>
  <si>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</si>
  <si>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</si>
  <si>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</si>
  <si>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</si>
  <si>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</si>
  <si>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</si>
  <si>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</si>
  <si>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</si>
  <si>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</si>
  <si>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</si>
  <si>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</si>
  <si>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</si>
  <si>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</si>
  <si>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</si>
  <si>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</si>
  <si>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</si>
  <si>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</si>
  <si>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</si>
  <si>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</si>
  <si>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</si>
  <si>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</si>
  <si>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</si>
  <si>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</si>
  <si>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</si>
  <si>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</si>
  <si>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</si>
  <si>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</si>
  <si>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</si>
  <si>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</si>
  <si>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</si>
  <si>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</si>
  <si>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</si>
  <si>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</si>
  <si>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</si>
  <si>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</si>
  <si>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</si>
  <si>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</si>
  <si>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</si>
  <si>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</si>
  <si>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</si>
  <si>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</si>
  <si>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</si>
  <si>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</si>
  <si>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</si>
  <si>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</si>
  <si>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</si>
  <si>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</si>
  <si>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</si>
  <si>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</si>
  <si>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</si>
  <si>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</si>
  <si>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</si>
  <si>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</si>
  <si>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</si>
  <si>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</si>
  <si>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</si>
  <si>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</si>
  <si>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</si>
  <si>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</si>
  <si>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</si>
  <si>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</si>
  <si>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</si>
  <si>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</si>
  <si>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</si>
  <si>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</si>
  <si>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</si>
  <si>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</si>
  <si>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</si>
  <si>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</si>
  <si>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</si>
  <si>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</si>
  <si>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</si>
  <si>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</si>
  <si>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</si>
  <si>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</si>
  <si>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</si>
  <si>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</si>
  <si>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</si>
  <si>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</si>
  <si>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</si>
  <si>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</si>
  <si>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</si>
  <si>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</si>
  <si>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</si>
  <si>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</si>
  <si>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</si>
  <si>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</si>
  <si>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</si>
  <si>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</si>
  <si>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</si>
  <si>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</si>
  <si>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</si>
  <si>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</si>
  <si>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</si>
  <si>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</si>
  <si>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</si>
  <si>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</si>
  <si>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</si>
  <si>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</si>
  <si>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</si>
  <si>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</si>
  <si>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</si>
  <si>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</si>
  <si>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</si>
  <si>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</si>
  <si>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</si>
  <si>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</si>
  <si>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</si>
  <si>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</si>
  <si>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</si>
  <si>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</si>
  <si>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</si>
  <si>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</si>
  <si>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</si>
  <si>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</si>
  <si>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</si>
  <si>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</si>
  <si>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</si>
  <si>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</si>
  <si>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</si>
  <si>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</si>
  <si>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</si>
  <si>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</si>
  <si>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</si>
  <si>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</si>
  <si>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</si>
  <si>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</si>
  <si>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</si>
  <si>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</si>
  <si>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</si>
  <si>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</si>
  <si>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</si>
  <si>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</si>
  <si>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</si>
  <si>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</si>
  <si>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</si>
  <si>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</si>
  <si>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</si>
  <si>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</si>
  <si>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</si>
  <si>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</si>
  <si>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</si>
  <si>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</si>
  <si>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</si>
  <si>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</si>
  <si>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</si>
  <si>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</si>
  <si>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</si>
  <si>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</si>
  <si>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</si>
  <si>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</si>
  <si>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</si>
  <si>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</si>
  <si>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</si>
  <si>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</si>
  <si>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</si>
  <si>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</si>
  <si>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</si>
  <si>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</si>
  <si>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</si>
  <si>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</si>
  <si>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</si>
  <si>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</si>
  <si>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</si>
  <si>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</si>
  <si>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</si>
  <si>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</si>
  <si>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</si>
  <si>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</si>
  <si>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</si>
  <si>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</si>
  <si>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</si>
  <si>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</si>
  <si>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</si>
  <si>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</si>
  <si>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</si>
  <si>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</si>
  <si>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</si>
  <si>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</si>
  <si>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</si>
  <si>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</si>
  <si>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</si>
  <si>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</si>
  <si>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</si>
  <si>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</si>
  <si>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</si>
  <si>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</si>
  <si>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</si>
  <si>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</si>
  <si>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</si>
  <si>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</si>
  <si>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</si>
  <si>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</si>
  <si>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</si>
  <si>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</si>
  <si>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</si>
  <si>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</si>
  <si>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</si>
  <si>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</si>
  <si>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</si>
  <si>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</si>
  <si>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</si>
  <si>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</si>
  <si>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</si>
  <si>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</si>
  <si>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</si>
  <si>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</si>
  <si>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</si>
  <si>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</si>
  <si>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</si>
  <si>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</si>
  <si>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</si>
  <si>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</si>
  <si>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</si>
  <si>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</si>
  <si>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</si>
  <si>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</si>
  <si>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</si>
  <si>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</si>
  <si>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</si>
  <si>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</si>
  <si>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</si>
  <si>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</si>
  <si>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</si>
  <si>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</si>
  <si>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</si>
  <si>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</si>
  <si>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</si>
  <si>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</si>
  <si>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</si>
  <si>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</si>
  <si>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</si>
  <si>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</si>
  <si>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</si>
  <si>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</si>
  <si>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</si>
  <si>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</si>
  <si>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</si>
  <si>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</si>
  <si>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</si>
  <si>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</si>
  <si>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</si>
  <si>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</si>
  <si>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</si>
  <si>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</si>
  <si>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</si>
  <si>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</si>
  <si>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</si>
  <si>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</si>
  <si>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</si>
  <si>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</si>
  <si>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</si>
  <si>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</si>
  <si>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</si>
  <si>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</si>
  <si>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</si>
  <si>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</si>
  <si>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</si>
  <si>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</si>
  <si>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</si>
  <si>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</si>
  <si>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</si>
  <si>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</si>
  <si>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</si>
  <si>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</si>
  <si>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</si>
  <si>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</si>
  <si>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</si>
  <si>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</si>
  <si>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</si>
  <si>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</si>
  <si>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</si>
  <si>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</si>
  <si>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</si>
  <si>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</si>
  <si>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</si>
  <si>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</si>
  <si>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</si>
  <si>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</si>
  <si>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</si>
  <si>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</si>
  <si>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</si>
  <si>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</si>
  <si>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</si>
  <si>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</si>
  <si>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</si>
  <si>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</si>
  <si>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</si>
  <si>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</si>
  <si>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</si>
  <si>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</si>
  <si>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</si>
  <si>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</si>
  <si>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</si>
  <si>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</si>
  <si>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</si>
  <si>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</si>
  <si>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</si>
  <si>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</si>
  <si>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</si>
  <si>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</si>
  <si>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</si>
  <si>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</si>
  <si>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</si>
  <si>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</si>
  <si>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</si>
  <si>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</si>
  <si>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</si>
  <si>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</si>
  <si>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</si>
  <si>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</si>
  <si>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</si>
  <si>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</si>
  <si>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</si>
  <si>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</si>
  <si>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</si>
  <si>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</si>
  <si>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</si>
  <si>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</si>
  <si>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</si>
  <si>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</si>
  <si>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</si>
  <si>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</si>
  <si>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</si>
  <si>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</si>
  <si>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</si>
  <si>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</si>
  <si>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</si>
  <si>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</si>
  <si>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</si>
  <si>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</si>
  <si>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</si>
  <si>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</si>
  <si>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</si>
  <si>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</si>
  <si>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</si>
  <si>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</si>
  <si>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</si>
  <si>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</si>
  <si>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</si>
  <si>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</si>
  <si>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</si>
  <si>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</si>
  <si>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</si>
  <si>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</si>
  <si>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</si>
  <si>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</si>
  <si>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</si>
  <si>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</si>
  <si>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</si>
  <si>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</si>
  <si>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</si>
  <si>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</si>
  <si>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</si>
  <si>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</si>
  <si>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</si>
  <si>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</si>
  <si>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</si>
  <si>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</si>
  <si>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</si>
  <si>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</si>
  <si>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</si>
  <si>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</si>
  <si>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</si>
  <si>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</si>
  <si>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</si>
  <si>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</si>
  <si>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</si>
  <si>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</si>
  <si>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</si>
  <si>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</si>
  <si>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</si>
  <si>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</si>
  <si>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</si>
  <si>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</si>
  <si>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</si>
  <si>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</si>
  <si>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</si>
  <si>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</si>
  <si>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</si>
  <si>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</si>
  <si>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</si>
  <si>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</si>
  <si>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</si>
  <si>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</si>
  <si>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</si>
  <si>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</si>
  <si>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</si>
  <si>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</si>
  <si>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</si>
  <si>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</si>
  <si>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</si>
  <si>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</si>
  <si>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</si>
  <si>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</si>
  <si>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</si>
  <si>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</si>
  <si>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</si>
  <si>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</si>
  <si>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</si>
  <si>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</si>
  <si>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</si>
  <si>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</si>
  <si>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</si>
  <si>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</si>
  <si>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</si>
  <si>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</si>
  <si>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</si>
  <si>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</si>
  <si>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</si>
  <si>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</si>
  <si>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</si>
  <si>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</si>
  <si>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</si>
  <si>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</si>
  <si>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</si>
  <si>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</si>
  <si>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</si>
  <si>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</si>
  <si>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</si>
  <si>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</si>
  <si>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</si>
  <si>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</si>
  <si>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</si>
  <si>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</si>
  <si>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</si>
  <si>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</si>
  <si>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</si>
  <si>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</si>
  <si>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</si>
  <si>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</si>
  <si>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</si>
  <si>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</si>
  <si>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</si>
  <si>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</si>
  <si>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</si>
  <si>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</si>
  <si>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</si>
  <si>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</si>
  <si>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</si>
  <si>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</si>
  <si>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</si>
  <si>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</si>
  <si>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</si>
  <si>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</si>
  <si>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</si>
  <si>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</si>
  <si>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</si>
  <si>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</si>
  <si>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</si>
  <si>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</si>
  <si>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</si>
  <si>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</si>
  <si>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</si>
  <si>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</si>
  <si>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</si>
  <si>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</si>
  <si>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</si>
  <si>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</si>
  <si>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</si>
  <si>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</si>
  <si>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</si>
  <si>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</si>
  <si>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</si>
  <si>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</si>
  <si>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</si>
  <si>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</si>
  <si>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</si>
  <si>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</si>
  <si>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</si>
  <si>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</si>
  <si>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</si>
  <si>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</si>
  <si>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</si>
  <si>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</si>
  <si>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</si>
  <si>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</si>
  <si>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</si>
  <si>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</si>
  <si>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</si>
  <si>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</si>
  <si>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</si>
  <si>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</si>
  <si>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</si>
  <si>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</si>
  <si>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</si>
  <si>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</si>
  <si>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</si>
  <si>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</si>
  <si>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</si>
  <si>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</si>
  <si>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</si>
  <si>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</si>
  <si>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</si>
  <si>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</si>
  <si>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</si>
  <si>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</si>
  <si>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</si>
  <si>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</si>
  <si>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</si>
  <si>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</si>
  <si>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</si>
  <si>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</si>
  <si>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</si>
  <si>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</si>
  <si>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</si>
  <si>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</si>
  <si>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</si>
  <si>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</si>
  <si>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</si>
  <si>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</si>
  <si>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</si>
  <si>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</si>
  <si>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</si>
  <si>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</si>
  <si>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</si>
  <si>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</si>
  <si>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</si>
  <si>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</si>
  <si>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</si>
  <si>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</si>
  <si>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</si>
  <si>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</si>
  <si>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</si>
  <si>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</si>
  <si>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</si>
  <si>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</si>
  <si>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</si>
  <si>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</si>
  <si>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</si>
  <si>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</si>
  <si>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</si>
  <si>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</si>
  <si>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</si>
  <si>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</si>
  <si>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</si>
  <si>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</si>
  <si>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</si>
  <si>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</si>
  <si>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</si>
  <si>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</si>
  <si>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</si>
  <si>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</si>
  <si>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</si>
  <si>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</si>
  <si>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</si>
  <si>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</si>
  <si>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</si>
  <si>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</si>
  <si>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</si>
  <si>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</si>
  <si>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</si>
  <si>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</si>
  <si>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</si>
  <si>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</si>
  <si>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</si>
  <si>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</si>
  <si>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</si>
  <si>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</si>
  <si>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</si>
  <si>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</si>
  <si>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</si>
  <si>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</si>
  <si>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</si>
  <si>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</si>
  <si>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</si>
  <si>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</si>
  <si>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</si>
  <si>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</si>
  <si>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</si>
  <si>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</si>
  <si>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</si>
  <si>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</si>
  <si>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</si>
  <si>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</si>
  <si>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</si>
  <si>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</si>
  <si>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</si>
  <si>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</si>
  <si>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</si>
  <si>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</si>
  <si>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</si>
  <si>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</si>
  <si>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</si>
  <si>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</si>
  <si>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</si>
  <si>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</si>
  <si>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</si>
  <si>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</si>
  <si>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</si>
  <si>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</si>
  <si>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</si>
  <si>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</si>
  <si>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</si>
  <si>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</si>
  <si>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</si>
  <si>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</si>
  <si>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</si>
  <si>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</si>
  <si>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</si>
  <si>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</si>
  <si>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</si>
  <si>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</si>
  <si>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</si>
  <si>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</si>
  <si>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</si>
  <si>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</si>
  <si>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</si>
  <si>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</si>
  <si>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</si>
  <si>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</si>
  <si>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</si>
  <si>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</si>
  <si>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</si>
  <si>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</si>
  <si>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</si>
  <si>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</si>
  <si>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</si>
  <si>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</si>
  <si>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</si>
  <si>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</si>
  <si>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</si>
  <si>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</si>
  <si>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</si>
  <si>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</si>
  <si>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</si>
  <si>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</si>
  <si>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</si>
  <si>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</si>
  <si>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</si>
  <si>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</si>
  <si>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</si>
  <si>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</si>
  <si>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</si>
  <si>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</si>
  <si>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</si>
  <si>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</si>
  <si>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</si>
  <si>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</si>
  <si>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</si>
  <si>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</si>
  <si>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</si>
  <si>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</si>
  <si>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</si>
  <si>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</si>
  <si>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</si>
  <si>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</si>
  <si>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</si>
  <si>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</si>
  <si>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</si>
  <si>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</si>
  <si>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</si>
  <si>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</si>
  <si>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</si>
  <si>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</si>
  <si>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</si>
  <si>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</si>
  <si>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</si>
  <si>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</si>
  <si>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</si>
  <si>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</si>
  <si>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</si>
  <si>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</si>
  <si>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</si>
  <si>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</si>
  <si>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</si>
  <si>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</si>
  <si>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</si>
  <si>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</si>
  <si>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</si>
  <si>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</si>
  <si>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</si>
  <si>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</si>
  <si>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</si>
  <si>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</si>
  <si>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</si>
  <si>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</si>
  <si>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</si>
  <si>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</si>
  <si>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</si>
  <si>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</si>
  <si>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</si>
  <si>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</si>
  <si>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</si>
  <si>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</si>
  <si>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</si>
  <si>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</si>
  <si>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</si>
  <si>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</si>
  <si>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</si>
  <si>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</si>
  <si>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</si>
  <si>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</si>
  <si>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</si>
  <si>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</si>
  <si>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</si>
  <si>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</si>
  <si>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</si>
  <si>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</si>
  <si>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</si>
  <si>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</si>
  <si>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</si>
  <si>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</si>
  <si>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</si>
  <si>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</si>
  <si>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</si>
  <si>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</si>
  <si>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</si>
  <si>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</si>
  <si>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</si>
  <si>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</si>
  <si>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</si>
  <si>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</si>
  <si>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</si>
  <si>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</si>
  <si>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</si>
  <si>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</si>
  <si>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</si>
  <si>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</si>
  <si>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</si>
  <si>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</si>
  <si>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</si>
  <si>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</si>
  <si>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</si>
  <si>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</si>
  <si>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</si>
  <si>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</si>
  <si>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</si>
  <si>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</si>
  <si>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</si>
  <si>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</si>
  <si>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</si>
  <si>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</si>
  <si>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</si>
  <si>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</si>
  <si>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</si>
  <si>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</si>
  <si>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</si>
  <si>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</si>
  <si>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</si>
  <si>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</si>
  <si>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</si>
  <si>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</si>
  <si>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</si>
  <si>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</si>
  <si>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</si>
  <si>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</si>
  <si>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</si>
  <si>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</si>
  <si>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</si>
  <si>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</si>
  <si>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</si>
  <si>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</si>
  <si>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</si>
  <si>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</si>
  <si>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</si>
  <si>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</si>
  <si>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</si>
  <si>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</si>
  <si>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</si>
  <si>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</si>
  <si>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</si>
  <si>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</si>
  <si>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</si>
  <si>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</si>
  <si>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</si>
  <si>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</si>
  <si>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</si>
  <si>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</si>
  <si>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</si>
  <si>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</si>
  <si>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</si>
  <si>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</si>
  <si>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</si>
  <si>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</si>
  <si>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</si>
  <si>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</si>
  <si>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</si>
  <si>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</si>
  <si>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</si>
  <si>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</si>
  <si>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</si>
  <si>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</si>
  <si>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</si>
  <si>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</si>
  <si>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</si>
  <si>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</si>
  <si>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</si>
  <si>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</si>
  <si>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</si>
  <si>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</si>
  <si>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</si>
  <si>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</si>
  <si>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</si>
  <si>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</si>
  <si>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</si>
  <si>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</si>
  <si>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</si>
  <si>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</si>
  <si>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</si>
  <si>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</si>
  <si>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</si>
  <si>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</si>
  <si>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</si>
  <si>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</si>
  <si>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</si>
  <si>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</si>
  <si>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</si>
  <si>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</si>
  <si>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</si>
  <si>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</si>
  <si>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</si>
  <si>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</si>
  <si>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</si>
  <si>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</si>
  <si>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</si>
  <si>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</si>
  <si>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</si>
  <si>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</si>
  <si>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</si>
  <si>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</si>
  <si>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</si>
  <si>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</si>
  <si>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</si>
  <si>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</si>
  <si>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</si>
  <si>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</si>
  <si>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</si>
  <si>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</si>
  <si>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</si>
  <si>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</si>
  <si>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</si>
  <si>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</si>
  <si>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</si>
  <si>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</si>
  <si>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</si>
  <si>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</si>
  <si>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</si>
  <si>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</si>
  <si>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</si>
  <si>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</si>
  <si>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</si>
  <si>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</si>
  <si>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</si>
  <si>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</si>
  <si>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</si>
  <si>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</si>
  <si>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</si>
  <si>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</si>
  <si>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</si>
  <si>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</si>
  <si>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</si>
  <si>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</si>
  <si>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</si>
  <si>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</si>
  <si>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</si>
  <si>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</si>
  <si>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</si>
  <si>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</si>
  <si>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</si>
  <si>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</si>
  <si>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</si>
  <si>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</si>
  <si>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</si>
  <si>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</si>
  <si>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</si>
  <si>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</si>
  <si>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</si>
  <si>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</si>
  <si>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</si>
  <si>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</si>
  <si>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</si>
  <si>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</si>
  <si>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</si>
  <si>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</si>
  <si>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</si>
  <si>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</si>
  <si>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</si>
  <si>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</si>
  <si>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</si>
  <si>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</si>
  <si>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</si>
  <si>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</si>
  <si>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</si>
  <si>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</si>
  <si>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</si>
  <si>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</si>
  <si>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</si>
  <si>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</si>
  <si>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</si>
  <si>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</si>
  <si>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</si>
  <si>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</si>
  <si>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</si>
  <si>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</si>
  <si>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</si>
  <si>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</si>
  <si>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</si>
  <si>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</si>
  <si>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</si>
  <si>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</si>
  <si>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</si>
  <si>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</si>
  <si>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</si>
  <si>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</si>
  <si>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</si>
  <si>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</si>
  <si>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</si>
  <si>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</si>
  <si>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</si>
  <si>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</si>
  <si>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</si>
  <si>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</si>
  <si>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</si>
  <si>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</si>
  <si>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</si>
  <si>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</si>
  <si>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</si>
  <si>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</si>
  <si>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</si>
  <si>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</si>
  <si>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</si>
  <si>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</si>
  <si>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</si>
  <si>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</si>
  <si>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</si>
  <si>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</si>
  <si>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</si>
  <si>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</si>
  <si>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</si>
  <si>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</si>
  <si>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</si>
  <si>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</si>
  <si>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</si>
  <si>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</si>
  <si>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</si>
  <si>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</si>
  <si>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</si>
  <si>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</si>
  <si>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</si>
  <si>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</si>
  <si>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</si>
  <si>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</si>
  <si>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</si>
  <si>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</si>
  <si>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</si>
  <si>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</si>
  <si>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</si>
  <si>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</si>
  <si>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</si>
  <si>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</si>
  <si>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</si>
  <si>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</si>
  <si>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</si>
  <si>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</si>
  <si>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</si>
  <si>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</si>
  <si>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</si>
  <si>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</si>
  <si>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</si>
  <si>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</si>
  <si>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</si>
  <si>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</si>
  <si>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</si>
  <si>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</si>
  <si>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</si>
  <si>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</si>
  <si>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</si>
  <si>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</si>
  <si>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</si>
  <si>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</si>
  <si>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</si>
  <si>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</si>
  <si>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</si>
  <si>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</si>
  <si>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</si>
  <si>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</si>
  <si>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</si>
  <si>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</si>
  <si>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</si>
  <si>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</si>
  <si>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</si>
  <si>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</si>
  <si>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</si>
  <si>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</si>
  <si>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</si>
  <si>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</si>
  <si>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</si>
  <si>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</si>
  <si>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</si>
  <si>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</si>
  <si>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</si>
  <si>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</si>
  <si>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</si>
  <si>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</si>
  <si>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</si>
  <si>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</si>
  <si>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</si>
  <si>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</si>
  <si>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</si>
  <si>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</si>
  <si>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</si>
  <si>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</si>
  <si>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</si>
  <si>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</si>
  <si>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</si>
  <si>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</si>
  <si>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</si>
  <si>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</si>
  <si>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</si>
  <si>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</si>
  <si>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</si>
  <si>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</si>
  <si>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</si>
  <si>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</si>
  <si>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</si>
  <si>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</si>
  <si>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</si>
  <si>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</si>
  <si>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</si>
  <si>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</si>
  <si>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</si>
  <si>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</si>
  <si>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</si>
  <si>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</si>
  <si>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</si>
  <si>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</si>
  <si>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</si>
  <si>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</si>
  <si>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</si>
  <si>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</si>
  <si>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</si>
  <si>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</si>
  <si>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</si>
  <si>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</si>
  <si>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</si>
  <si>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</si>
  <si>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</si>
  <si>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</si>
  <si>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</si>
  <si>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</si>
  <si>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</si>
  <si>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</si>
  <si>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</si>
  <si>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</si>
  <si>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</si>
  <si>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</si>
  <si>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</si>
  <si>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</si>
  <si>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</si>
  <si>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</si>
  <si>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</si>
  <si>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</si>
  <si>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</si>
  <si>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</si>
  <si>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</si>
  <si>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</si>
  <si>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</si>
  <si>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</si>
  <si>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</si>
  <si>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</si>
  <si>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</si>
  <si>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</si>
  <si>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</si>
  <si>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</si>
  <si>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</si>
  <si>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</si>
  <si>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</si>
  <si>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</si>
  <si>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</si>
  <si>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</si>
  <si>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</si>
  <si>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</si>
  <si>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</si>
  <si>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</si>
  <si>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</si>
  <si>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</si>
  <si>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</si>
  <si>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</si>
  <si>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</si>
  <si>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</si>
  <si>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</si>
  <si>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</si>
  <si>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</si>
  <si>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</si>
  <si>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</si>
  <si>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</si>
  <si>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</si>
  <si>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</si>
  <si>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</si>
  <si>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</si>
  <si>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</si>
  <si>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</si>
  <si>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</si>
  <si>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</si>
  <si>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</si>
  <si>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</si>
  <si>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</si>
  <si>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</si>
  <si>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</si>
  <si>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</si>
  <si>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</si>
  <si>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</si>
  <si>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</si>
  <si>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</si>
  <si>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</si>
  <si>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</si>
  <si>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</si>
  <si>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</si>
  <si>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</si>
  <si>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</si>
  <si>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</si>
  <si>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</si>
  <si>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</si>
  <si>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</si>
  <si>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</si>
  <si>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</si>
  <si>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</si>
  <si>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</si>
  <si>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</si>
  <si>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</si>
  <si>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</si>
  <si>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</si>
  <si>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</si>
  <si>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</si>
  <si>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</si>
  <si>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</si>
  <si>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</si>
  <si>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</si>
  <si>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</si>
  <si>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</si>
  <si>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</si>
  <si>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</si>
  <si>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</si>
  <si>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</si>
  <si>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</si>
  <si>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</si>
  <si>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</si>
  <si>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</si>
  <si>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</si>
  <si>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</si>
  <si>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</si>
  <si>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</si>
  <si>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</si>
  <si>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</si>
  <si>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</si>
  <si>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</si>
  <si>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</si>
  <si>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</si>
  <si>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</si>
  <si>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</si>
  <si>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</si>
  <si>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</si>
  <si>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</si>
  <si>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</si>
  <si>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</si>
  <si>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</si>
  <si>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</si>
  <si>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</si>
  <si>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</si>
  <si>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</si>
  <si>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</si>
  <si>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</si>
  <si>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</si>
  <si>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</si>
  <si>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</si>
  <si>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</si>
  <si>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</si>
  <si>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</si>
  <si>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</si>
  <si>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</si>
  <si>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</si>
  <si>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</si>
  <si>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</si>
  <si>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</si>
  <si>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</si>
  <si>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</si>
  <si>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</si>
  <si>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</si>
  <si>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</si>
  <si>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</si>
  <si>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</si>
  <si>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</si>
  <si>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</si>
  <si>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</si>
  <si>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</si>
  <si>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</si>
  <si>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</si>
  <si>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</si>
  <si>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</si>
  <si>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</si>
  <si>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</si>
  <si>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</si>
  <si>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</si>
  <si>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</si>
  <si>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</si>
  <si>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</si>
  <si>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</si>
  <si>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</si>
  <si>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</si>
  <si>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</si>
  <si>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</si>
  <si>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</si>
  <si>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</si>
  <si>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</si>
  <si>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</si>
  <si>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</si>
  <si>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</si>
  <si>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</si>
  <si>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</si>
  <si>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</si>
  <si>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</si>
  <si>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</si>
  <si>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</si>
  <si>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</si>
  <si>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</si>
  <si>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</si>
  <si>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</si>
  <si>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</si>
  <si>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</si>
  <si>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</si>
  <si>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</si>
  <si>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</si>
  <si>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</si>
  <si>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</si>
  <si>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</si>
  <si>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</si>
  <si>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</si>
  <si>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</si>
  <si>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</si>
  <si>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</si>
  <si>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</si>
  <si>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</si>
  <si>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</si>
  <si>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</si>
  <si>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</si>
  <si>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</si>
  <si>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</si>
  <si>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</si>
  <si>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</si>
  <si>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</si>
  <si>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</si>
  <si>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</si>
  <si>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</si>
  <si>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</si>
  <si>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</si>
  <si>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</si>
  <si>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</si>
  <si>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</si>
  <si>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</si>
  <si>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</si>
  <si>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</si>
  <si>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</si>
  <si>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</si>
  <si>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</si>
  <si>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</si>
  <si>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</si>
  <si>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</si>
  <si>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</si>
  <si>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</si>
  <si>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</si>
  <si>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</si>
  <si>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</si>
  <si>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</si>
  <si>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</si>
  <si>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</si>
  <si>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</si>
  <si>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</si>
  <si>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</si>
  <si>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</si>
  <si>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</si>
  <si>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</si>
  <si>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</si>
  <si>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</si>
  <si>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</si>
  <si>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</si>
  <si>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</si>
  <si>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</si>
  <si>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</si>
  <si>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</si>
  <si>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</si>
  <si>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</si>
  <si>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</si>
  <si>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</si>
  <si>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</si>
  <si>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</si>
  <si>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</si>
  <si>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</si>
  <si>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</si>
  <si>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</si>
  <si>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</si>
  <si>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</si>
  <si>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</si>
  <si>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</si>
  <si>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</si>
  <si>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</si>
  <si>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</si>
  <si>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</si>
  <si>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</si>
  <si>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</si>
  <si>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</si>
  <si>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</si>
  <si>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</si>
  <si>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</si>
  <si>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</si>
  <si>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</si>
  <si>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</si>
  <si>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</si>
  <si>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</si>
  <si>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</si>
  <si>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</si>
  <si>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</si>
  <si>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</si>
  <si>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</si>
  <si>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</si>
  <si>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</si>
  <si>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</si>
  <si>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</si>
  <si>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</si>
  <si>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</si>
  <si>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</si>
  <si>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</si>
  <si>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</si>
  <si>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</si>
  <si>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</si>
  <si>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</si>
  <si>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</si>
  <si>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</si>
  <si>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</si>
  <si>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</si>
  <si>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</si>
  <si>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</si>
  <si>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</si>
  <si>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</si>
  <si>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</si>
  <si>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</si>
  <si>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</si>
  <si>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</si>
  <si>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</si>
  <si>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</si>
  <si>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</si>
  <si>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</si>
  <si>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</si>
  <si>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</si>
  <si>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</si>
  <si>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</si>
  <si>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</si>
  <si>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</si>
  <si>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</si>
  <si>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</si>
  <si>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</si>
  <si>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</si>
  <si>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</si>
  <si>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</si>
  <si>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</si>
  <si>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</si>
  <si>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</si>
  <si>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</si>
  <si>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</si>
  <si>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</si>
  <si>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</si>
  <si>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</si>
  <si>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</si>
  <si>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</si>
  <si>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</si>
  <si>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</si>
  <si>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</si>
  <si>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</si>
  <si>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</si>
  <si>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</si>
  <si>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</si>
  <si>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</si>
  <si>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</si>
  <si>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</si>
  <si>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</si>
  <si>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</si>
  <si>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</si>
  <si>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</si>
  <si>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</si>
  <si>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</si>
  <si>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</si>
  <si>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</si>
  <si>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</si>
  <si>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</si>
  <si>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</si>
  <si>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</si>
  <si>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</si>
  <si>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</si>
  <si>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</si>
  <si>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</si>
  <si>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</si>
  <si>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</si>
  <si>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</si>
  <si>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</si>
  <si>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</si>
  <si>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</si>
  <si>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</si>
  <si>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</si>
  <si>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</si>
  <si>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</si>
  <si>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</si>
  <si>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</si>
  <si>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</si>
  <si>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</si>
  <si>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</si>
  <si>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</si>
  <si>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</si>
  <si>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</si>
  <si>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</si>
  <si>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</si>
  <si>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</si>
  <si>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</si>
  <si>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</si>
  <si>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</si>
  <si>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</si>
  <si>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</si>
  <si>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</si>
  <si>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</si>
  <si>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</si>
  <si>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</si>
  <si>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</si>
  <si>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</si>
  <si>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</si>
  <si>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</si>
  <si>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</si>
  <si>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</si>
  <si>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</si>
  <si>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</si>
  <si>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</si>
  <si>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</si>
  <si>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</si>
  <si>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</si>
  <si>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</si>
  <si>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</si>
  <si>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</si>
  <si>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</si>
  <si>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</si>
  <si>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</si>
  <si>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</si>
  <si>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</si>
  <si>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</si>
  <si>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</si>
  <si>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</si>
  <si>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</si>
  <si>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</si>
  <si>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</si>
  <si>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</si>
  <si>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</si>
  <si>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</si>
  <si>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</si>
  <si>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</si>
  <si>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</si>
  <si>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</si>
  <si>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</si>
  <si>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</si>
  <si>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</si>
  <si>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</si>
  <si>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</si>
  <si>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</si>
  <si>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</si>
  <si>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</si>
  <si>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</si>
  <si>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</si>
  <si>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</si>
  <si>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</si>
  <si>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</si>
  <si>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</si>
  <si>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</si>
  <si>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</si>
  <si>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</si>
  <si>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</si>
  <si>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</si>
  <si>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</si>
  <si>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</si>
  <si>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</si>
  <si>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</si>
  <si>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</si>
  <si>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</si>
  <si>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</si>
  <si>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</si>
  <si>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</si>
  <si>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</si>
  <si>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</si>
  <si>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</si>
  <si>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</si>
  <si>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</si>
  <si>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</si>
  <si>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</si>
  <si>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</si>
  <si>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</si>
  <si>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</si>
  <si>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</si>
  <si>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</si>
  <si>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</si>
  <si>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</si>
  <si>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</si>
  <si>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</si>
  <si>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</si>
  <si>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</si>
  <si>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</si>
  <si>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</si>
  <si>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</si>
  <si>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</si>
  <si>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</si>
  <si>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</si>
  <si>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</si>
  <si>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</si>
  <si>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</si>
  <si>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</si>
  <si>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</si>
  <si>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</si>
  <si>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</si>
  <si>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</si>
  <si>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</si>
  <si>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</si>
  <si>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</si>
  <si>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</si>
  <si>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</si>
  <si>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</si>
  <si>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</si>
  <si>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</si>
  <si>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</si>
  <si>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</si>
  <si>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</si>
  <si>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</si>
  <si>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</si>
  <si>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</si>
  <si>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</si>
  <si>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</si>
  <si>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</si>
  <si>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</si>
  <si>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</si>
  <si>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</si>
  <si>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</si>
  <si>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</si>
  <si>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</si>
  <si>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</si>
  <si>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</si>
  <si>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</si>
  <si>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</si>
  <si>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</si>
  <si>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</si>
  <si>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</si>
  <si>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</si>
  <si>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</si>
  <si>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</si>
  <si>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</si>
  <si>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</si>
  <si>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</si>
  <si>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</si>
  <si>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</si>
  <si>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</si>
  <si>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</si>
  <si>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</si>
  <si>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</si>
  <si>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</si>
  <si>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</si>
  <si>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</si>
  <si>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</si>
  <si>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</si>
  <si>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</si>
  <si>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</si>
  <si>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</si>
  <si>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</si>
  <si>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</si>
  <si>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</si>
  <si>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</si>
  <si>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</si>
  <si>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</si>
  <si>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</si>
  <si>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</si>
  <si>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</si>
  <si>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</si>
  <si>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</si>
  <si>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</si>
  <si>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</si>
  <si>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</si>
  <si>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</si>
  <si>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</si>
  <si>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</si>
  <si>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</si>
  <si>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</si>
  <si>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</si>
  <si>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</si>
  <si>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</si>
  <si>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</si>
  <si>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</si>
  <si>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</si>
  <si>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</si>
  <si>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</si>
  <si>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</si>
  <si>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</si>
  <si>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</si>
  <si>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</si>
  <si>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</si>
  <si>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</si>
  <si>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</si>
  <si>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</si>
  <si>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</si>
  <si>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</si>
  <si>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</si>
  <si>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</si>
  <si>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</si>
  <si>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</si>
  <si>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</si>
  <si>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</si>
  <si>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</si>
  <si>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</si>
  <si>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</si>
  <si>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</si>
  <si>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</si>
  <si>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</si>
  <si>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</si>
  <si>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</si>
  <si>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</si>
  <si>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</si>
  <si>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</si>
  <si>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</si>
  <si>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</si>
  <si>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</si>
  <si>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</si>
  <si>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</si>
  <si>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</si>
  <si>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</si>
  <si>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</si>
  <si>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</si>
  <si>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</si>
  <si>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</si>
  <si>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</si>
  <si>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</si>
  <si>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</si>
  <si>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</si>
  <si>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</si>
  <si>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</si>
  <si>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</si>
  <si>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</si>
  <si>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</si>
  <si>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</si>
  <si>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</si>
  <si>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</si>
  <si>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</si>
  <si>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</si>
  <si>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</si>
  <si>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</si>
  <si>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</si>
  <si>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</si>
  <si>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</si>
  <si>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</si>
  <si>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</si>
  <si>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</si>
  <si>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</si>
  <si>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</si>
  <si>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</si>
  <si>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</si>
  <si>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</si>
  <si>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</si>
  <si>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</si>
  <si>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</si>
  <si>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</si>
  <si>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</si>
  <si>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</si>
  <si>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</si>
  <si>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</si>
  <si>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</si>
  <si>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</si>
  <si>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</si>
  <si>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</si>
  <si>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</si>
  <si>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</si>
  <si>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</si>
  <si>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</si>
  <si>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</si>
  <si>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</si>
  <si>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</si>
  <si>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</si>
  <si>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</si>
  <si>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</si>
  <si>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</si>
  <si>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</si>
  <si>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</si>
  <si>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</si>
  <si>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</si>
  <si>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</si>
  <si>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</si>
  <si>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</si>
  <si>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</si>
  <si>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</si>
  <si>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</si>
  <si>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</si>
  <si>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</si>
  <si>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</si>
  <si>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</si>
  <si>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</si>
  <si>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</si>
  <si>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</si>
  <si>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</si>
  <si>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</si>
  <si>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</si>
  <si>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</si>
  <si>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</si>
  <si>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</si>
  <si>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</si>
  <si>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</si>
  <si>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</si>
  <si>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</si>
  <si>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</si>
  <si>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</si>
  <si>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</si>
  <si>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</si>
  <si>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</si>
  <si>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</si>
  <si>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</si>
  <si>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</si>
  <si>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</si>
  <si>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</si>
  <si>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</si>
  <si>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</si>
  <si>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</si>
  <si>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</si>
  <si>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</si>
  <si>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</si>
  <si>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</si>
  <si>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</si>
  <si>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</si>
  <si>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</si>
  <si>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</si>
  <si>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</si>
  <si>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</si>
  <si>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</si>
  <si>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</si>
  <si>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</si>
  <si>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</si>
  <si>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</si>
  <si>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</si>
  <si>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</si>
  <si>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</si>
  <si>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</si>
  <si>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</si>
  <si>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</si>
  <si>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</si>
  <si>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</si>
  <si>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</si>
  <si>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</si>
  <si>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</si>
  <si>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</si>
  <si>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</si>
  <si>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</si>
  <si>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</si>
  <si>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</si>
  <si>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</si>
  <si>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</si>
  <si>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</si>
  <si>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</si>
  <si>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</si>
  <si>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</si>
  <si>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</si>
  <si>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</si>
  <si>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</si>
  <si>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</si>
  <si>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</si>
  <si>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</si>
  <si>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</si>
  <si>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</si>
  <si>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</si>
  <si>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</si>
  <si>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</si>
  <si>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</si>
  <si>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</si>
  <si>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</si>
  <si>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</si>
  <si>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</si>
  <si>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</si>
  <si>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</si>
  <si>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</si>
  <si>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</si>
  <si>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</si>
  <si>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</si>
  <si>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</si>
  <si>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</si>
  <si>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</si>
  <si>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</si>
  <si>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</si>
  <si>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</si>
  <si>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</si>
  <si>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</si>
  <si>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</si>
  <si>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</si>
  <si>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</si>
  <si>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</si>
  <si>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</si>
  <si>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</si>
  <si>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</si>
  <si>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</si>
  <si>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</si>
  <si>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</si>
  <si>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</si>
  <si>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</si>
  <si>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</si>
  <si>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</si>
  <si>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</si>
  <si>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</si>
  <si>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</si>
  <si>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</si>
  <si>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</si>
  <si>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</si>
  <si>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</si>
  <si>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</si>
  <si>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</si>
  <si>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</si>
  <si>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</si>
  <si>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</si>
  <si>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</si>
  <si>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</si>
  <si>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</si>
  <si>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</si>
  <si>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</si>
  <si>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</si>
  <si>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</si>
  <si>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</si>
  <si>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</si>
  <si>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</si>
  <si>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</si>
  <si>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</si>
  <si>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</si>
  <si>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</si>
  <si>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</si>
  <si>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</si>
  <si>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</si>
  <si>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</si>
  <si>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</si>
  <si>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</si>
  <si>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</si>
  <si>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</si>
  <si>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</si>
  <si>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</si>
  <si>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</si>
  <si>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</si>
  <si>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</si>
  <si>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</si>
  <si>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</si>
  <si>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</si>
  <si>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</si>
  <si>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</si>
  <si>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</si>
  <si>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</si>
  <si>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</si>
  <si>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</si>
  <si>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</si>
  <si>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</si>
  <si>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</si>
  <si>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</si>
  <si>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</si>
  <si>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</si>
  <si>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</si>
  <si>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</si>
  <si>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</si>
  <si>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</si>
  <si>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</si>
  <si>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</si>
  <si>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</si>
  <si>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</si>
  <si>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</si>
  <si>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</si>
  <si>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</si>
  <si>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</si>
  <si>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</si>
  <si>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</si>
  <si>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</si>
  <si>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</si>
  <si>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</si>
  <si>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</si>
  <si>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</si>
  <si>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</si>
  <si>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</si>
  <si>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</si>
  <si>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</si>
  <si>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</si>
  <si>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</si>
  <si>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</si>
  <si>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</si>
  <si>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</si>
  <si>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</si>
  <si>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</si>
  <si>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</si>
  <si>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</si>
  <si>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</si>
  <si>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</si>
  <si>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</si>
  <si>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</si>
  <si>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</si>
  <si>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</si>
  <si>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</si>
  <si>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</si>
  <si>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</si>
  <si>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</si>
  <si>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</si>
  <si>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</si>
  <si>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</si>
  <si>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</si>
  <si>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</si>
  <si>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</si>
  <si>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</si>
  <si>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</si>
  <si>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</si>
  <si>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</si>
  <si>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</si>
  <si>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</si>
  <si>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</si>
  <si>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</si>
  <si>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</si>
  <si>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</si>
  <si>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</si>
  <si>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</si>
  <si>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</si>
  <si>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</si>
  <si>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</si>
  <si>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</si>
  <si>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</si>
  <si>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</si>
  <si>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</si>
  <si>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</si>
  <si>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</si>
  <si>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</si>
  <si>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</si>
  <si>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</si>
  <si>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</si>
  <si>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</si>
  <si>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</si>
  <si>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</si>
  <si>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</si>
  <si>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</si>
  <si>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</si>
  <si>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</si>
  <si>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</si>
  <si>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</si>
  <si>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</si>
  <si>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</si>
  <si>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</si>
  <si>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</si>
  <si>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</si>
  <si>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</si>
  <si>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</si>
  <si>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</si>
  <si>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</si>
  <si>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</si>
  <si>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</si>
  <si>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</si>
  <si>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</si>
  <si>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</si>
  <si>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</si>
  <si>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</si>
  <si>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</si>
  <si>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</si>
  <si>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</si>
  <si>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</si>
  <si>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</si>
  <si>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</si>
  <si>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</si>
  <si>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</si>
  <si>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</si>
  <si>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</si>
  <si>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</si>
  <si>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</si>
  <si>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</si>
  <si>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</si>
  <si>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</si>
  <si>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</si>
  <si>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</si>
  <si>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</si>
  <si>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</si>
  <si>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</si>
  <si>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</si>
  <si>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</si>
  <si>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</si>
  <si>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</si>
  <si>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</si>
  <si>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</si>
  <si>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</si>
  <si>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</si>
  <si>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</si>
  <si>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</si>
  <si>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</si>
  <si>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</si>
  <si>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</si>
  <si>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</si>
  <si>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</si>
  <si>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</si>
  <si>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</si>
  <si>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</si>
  <si>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</si>
  <si>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</si>
  <si>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</si>
  <si>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</si>
  <si>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</si>
  <si>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</si>
  <si>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</si>
  <si>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</si>
  <si>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</si>
  <si>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</si>
  <si>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</si>
  <si>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</si>
  <si>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</si>
  <si>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</si>
  <si>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</si>
  <si>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</si>
  <si>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</si>
  <si>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</si>
  <si>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</si>
  <si>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</si>
  <si>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</si>
  <si>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</si>
  <si>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</si>
  <si>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</si>
  <si>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</si>
  <si>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</si>
  <si>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</si>
  <si>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</si>
  <si>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</si>
  <si>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</si>
  <si>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</si>
  <si>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</si>
  <si>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</si>
  <si>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</si>
  <si>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</si>
  <si>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</si>
  <si>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</si>
  <si>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</si>
  <si>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</si>
  <si>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</si>
  <si>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</si>
  <si>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</si>
  <si>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</si>
  <si>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</si>
  <si>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</si>
  <si>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</si>
  <si>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</si>
  <si>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</si>
  <si>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</si>
  <si>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</si>
  <si>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</si>
  <si>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</si>
  <si>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</si>
  <si>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</si>
  <si>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</si>
  <si>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</si>
  <si>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</si>
  <si>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</si>
  <si>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</si>
  <si>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</si>
  <si>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</si>
  <si>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</si>
  <si>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</si>
  <si>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</si>
  <si>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</si>
  <si>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</si>
  <si>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</si>
  <si>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</si>
  <si>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</si>
  <si>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</si>
  <si>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</si>
  <si>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</si>
  <si>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</si>
  <si>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</si>
  <si>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</si>
  <si>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</si>
  <si>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</si>
  <si>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</si>
  <si>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</si>
  <si>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</si>
  <si>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</si>
  <si>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</si>
  <si>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</si>
  <si>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</si>
  <si>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</si>
  <si>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</si>
  <si>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</si>
  <si>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</si>
  <si>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</si>
  <si>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</si>
  <si>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</si>
  <si>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</si>
  <si>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</si>
  <si>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</si>
  <si>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</si>
  <si>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</si>
  <si>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</si>
  <si>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</si>
  <si>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</si>
  <si>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</si>
  <si>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</si>
  <si>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</si>
  <si>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</si>
  <si>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</si>
  <si>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</si>
  <si>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</si>
  <si>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</si>
  <si>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</si>
  <si>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</si>
  <si>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</si>
  <si>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</si>
  <si>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</si>
  <si>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</si>
  <si>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</si>
  <si>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</si>
  <si>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</si>
  <si>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</si>
  <si>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</si>
  <si>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</si>
  <si>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</si>
  <si>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</si>
  <si>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</si>
  <si>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</si>
  <si>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</si>
  <si>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</si>
  <si>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</si>
  <si>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</si>
  <si>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</si>
  <si>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</si>
  <si>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</si>
  <si>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</si>
  <si>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</si>
  <si>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</si>
  <si>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</si>
  <si>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</si>
  <si>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</si>
  <si>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</si>
  <si>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</si>
  <si>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</si>
  <si>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</si>
  <si>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</si>
  <si>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</si>
  <si>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</si>
  <si>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</si>
  <si>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</si>
  <si>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</si>
  <si>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</si>
  <si>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</si>
  <si>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</si>
  <si>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</si>
  <si>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</si>
  <si>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</si>
  <si>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</si>
  <si>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</si>
  <si>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</si>
  <si>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</si>
  <si>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</si>
  <si>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</si>
  <si>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</si>
  <si>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</si>
  <si>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</si>
  <si>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</si>
  <si>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</si>
  <si>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</si>
  <si>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</si>
  <si>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</si>
  <si>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</si>
  <si>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</si>
  <si>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</si>
  <si>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</si>
  <si>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</si>
  <si>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</si>
  <si>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</si>
  <si>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</si>
  <si>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</si>
  <si>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</si>
  <si>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</si>
  <si>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</si>
  <si>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</si>
  <si>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</si>
  <si>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</si>
  <si>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</si>
  <si>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</si>
  <si>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</si>
  <si>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</si>
  <si>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</si>
  <si>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</si>
  <si>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</si>
  <si>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</si>
  <si>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</si>
  <si>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</si>
  <si>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</si>
  <si>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</si>
  <si>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</si>
  <si>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</si>
  <si>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</si>
  <si>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</si>
  <si>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</si>
  <si>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</si>
  <si>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</si>
  <si>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</si>
  <si>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</si>
  <si>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</si>
  <si>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</si>
  <si>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</si>
  <si>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</si>
  <si>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</si>
  <si>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</si>
  <si>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</si>
  <si>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</si>
  <si>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</si>
  <si>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</si>
  <si>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</si>
  <si>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</si>
  <si>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</si>
  <si>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</si>
  <si>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</si>
  <si>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</si>
  <si>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</si>
  <si>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</si>
  <si>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</si>
  <si>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</si>
  <si>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</si>
  <si>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</si>
  <si>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</si>
  <si>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</si>
  <si>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</si>
  <si>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</si>
  <si>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</si>
  <si>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</si>
  <si>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</si>
  <si>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</si>
  <si>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</si>
  <si>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</si>
  <si>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</si>
  <si>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</si>
  <si>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</si>
  <si>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</si>
  <si>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</si>
  <si>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</si>
  <si>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</si>
  <si>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</si>
  <si>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</si>
  <si>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</si>
  <si>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</si>
  <si>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</si>
  <si>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</si>
  <si>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</si>
  <si>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</si>
  <si>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</si>
  <si>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</si>
  <si>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</si>
  <si>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</si>
  <si>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</si>
  <si>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</si>
  <si>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</si>
  <si>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</si>
  <si>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</si>
  <si>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</si>
  <si>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</si>
  <si>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</si>
  <si>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</si>
  <si>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</si>
  <si>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</si>
  <si>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</si>
  <si>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</si>
  <si>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</si>
  <si>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</si>
  <si>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</si>
  <si>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</si>
  <si>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</si>
  <si>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</si>
  <si>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</si>
  <si>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</si>
  <si>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</si>
  <si>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</si>
  <si>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</si>
  <si>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</si>
  <si>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</si>
  <si>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</si>
  <si>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</si>
  <si>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</si>
  <si>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</si>
  <si>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</si>
  <si>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</si>
  <si>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</si>
  <si>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</si>
  <si>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</si>
  <si>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</si>
  <si>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</si>
  <si>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</si>
  <si>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</si>
  <si>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</si>
  <si>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</si>
  <si>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</si>
  <si>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</si>
  <si>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</si>
  <si>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</si>
  <si>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</si>
  <si>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</si>
  <si>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</si>
  <si>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</si>
  <si>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</si>
  <si>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</si>
  <si>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</si>
  <si>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</si>
  <si>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</si>
  <si>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</si>
  <si>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</si>
  <si>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</si>
  <si>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</si>
  <si>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</si>
  <si>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</si>
  <si>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</si>
  <si>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</si>
  <si>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</si>
  <si>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</si>
  <si>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</si>
  <si>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</si>
  <si>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</si>
  <si>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</si>
  <si>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</si>
  <si>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</si>
  <si>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</si>
  <si>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</si>
  <si>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</si>
  <si>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</si>
  <si>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</si>
  <si>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</si>
  <si>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</si>
  <si>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</si>
  <si>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</si>
  <si>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</si>
  <si>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</si>
  <si>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</si>
  <si>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</si>
  <si>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</si>
  <si>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</si>
  <si>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</si>
  <si>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</si>
  <si>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</si>
  <si>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</si>
  <si>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</si>
  <si>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</si>
  <si>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</si>
  <si>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</si>
  <si>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</si>
  <si>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</si>
  <si>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</si>
  <si>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</si>
  <si>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</si>
  <si>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</si>
  <si>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</si>
  <si>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</si>
  <si>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</si>
  <si>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</si>
  <si>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</si>
  <si>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</si>
  <si>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</si>
  <si>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</si>
  <si>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</si>
  <si>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</si>
  <si>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</si>
  <si>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</si>
  <si>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</si>
  <si>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</si>
  <si>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</si>
  <si>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</si>
  <si>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</si>
  <si>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</si>
  <si>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</si>
  <si>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</si>
  <si>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</si>
  <si>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</si>
  <si>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</si>
  <si>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</si>
  <si>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</si>
  <si>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</si>
  <si>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</si>
  <si>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</si>
  <si>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</si>
  <si>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</si>
  <si>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</si>
  <si>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</si>
  <si>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</si>
  <si>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</si>
  <si>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</si>
  <si>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</si>
  <si>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</si>
  <si>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</si>
  <si>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</si>
  <si>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</si>
  <si>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</si>
  <si>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</si>
  <si>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</si>
  <si>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</si>
  <si>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</si>
  <si>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</si>
  <si>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</si>
  <si>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</si>
  <si>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</si>
  <si>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</si>
  <si>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</si>
  <si>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</si>
  <si>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</si>
  <si>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</si>
  <si>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</si>
  <si>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</si>
  <si>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</si>
  <si>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</si>
  <si>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</si>
  <si>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</si>
  <si>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</si>
  <si>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</si>
  <si>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</si>
  <si>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</si>
  <si>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</si>
  <si>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</si>
  <si>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</si>
  <si>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</si>
  <si>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</si>
  <si>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</si>
  <si>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</si>
  <si>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</si>
  <si>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</si>
  <si>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</si>
  <si>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</si>
  <si>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</si>
  <si>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</si>
  <si>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</si>
  <si>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</si>
  <si>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</si>
  <si>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</si>
  <si>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</si>
  <si>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</si>
  <si>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</si>
  <si>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</si>
  <si>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</si>
  <si>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</si>
  <si>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</si>
  <si>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</si>
  <si>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</si>
  <si>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</si>
  <si>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</si>
  <si>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</si>
  <si>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</si>
  <si>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</si>
  <si>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</si>
  <si>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</si>
  <si>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</si>
  <si>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</si>
  <si>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</si>
  <si>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</si>
  <si>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</si>
  <si>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</si>
  <si>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</si>
  <si>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</si>
  <si>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</si>
  <si>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</si>
  <si>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</si>
  <si>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</si>
  <si>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</si>
  <si>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</si>
  <si>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</si>
  <si>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</si>
  <si>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</si>
  <si>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</si>
  <si>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</si>
  <si>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</si>
  <si>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</si>
  <si>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</si>
  <si>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</si>
  <si>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</si>
  <si>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</si>
  <si>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</si>
  <si>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</si>
  <si>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</si>
  <si>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</si>
  <si>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</si>
  <si>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</si>
  <si>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</si>
  <si>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</si>
  <si>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</si>
  <si>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</si>
  <si>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</si>
  <si>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</si>
  <si>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</si>
  <si>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</si>
  <si>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</si>
  <si>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</si>
  <si>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</si>
  <si>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</si>
  <si>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</si>
  <si>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</si>
  <si>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</si>
  <si>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</si>
  <si>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</si>
  <si>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</si>
  <si>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</si>
  <si>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</si>
  <si>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</si>
  <si>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</si>
  <si>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</si>
  <si>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</si>
  <si>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</si>
  <si>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</si>
  <si>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</si>
  <si>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</si>
  <si>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</si>
  <si>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</si>
  <si>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</si>
  <si>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</si>
  <si>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</si>
  <si>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</si>
  <si>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</si>
  <si>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</si>
  <si>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</si>
  <si>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</si>
  <si>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</si>
  <si>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</si>
  <si>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</si>
  <si>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</si>
  <si>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</si>
  <si>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</si>
  <si>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</si>
  <si>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</si>
  <si>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</si>
  <si>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</si>
  <si>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</si>
  <si>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</si>
  <si>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</si>
  <si>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</si>
  <si>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</si>
  <si>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</si>
  <si>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</si>
  <si>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</si>
  <si>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</si>
  <si>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</si>
  <si>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</si>
  <si>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</si>
  <si>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</si>
  <si>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</si>
  <si>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</si>
  <si>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</si>
  <si>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</si>
  <si>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</si>
  <si>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</si>
  <si>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</si>
  <si>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</si>
  <si>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</si>
  <si>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</si>
  <si>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</si>
  <si>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</si>
  <si>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</si>
  <si>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</si>
  <si>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</si>
  <si>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</si>
  <si>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</si>
  <si>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</si>
  <si>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</si>
  <si>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</si>
  <si>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</si>
  <si>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</si>
  <si>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</si>
  <si>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</si>
  <si>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</si>
  <si>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</si>
  <si>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</si>
  <si>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</si>
  <si>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</si>
  <si>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</si>
  <si>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</si>
  <si>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</si>
  <si>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</si>
  <si>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</si>
  <si>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</si>
  <si>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</si>
  <si>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</si>
  <si>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</si>
  <si>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</si>
  <si>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</si>
  <si>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</si>
  <si>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</si>
  <si>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</si>
  <si>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</si>
  <si>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</si>
  <si>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</si>
  <si>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</si>
  <si>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</si>
  <si>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</si>
  <si>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</si>
  <si>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</si>
  <si>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</si>
  <si>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</si>
  <si>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</si>
  <si>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</si>
  <si>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</si>
  <si>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</si>
  <si>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</si>
  <si>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</si>
  <si>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</si>
  <si>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</si>
  <si>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</si>
  <si>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</si>
  <si>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</si>
  <si>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</si>
  <si>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</si>
  <si>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</si>
  <si>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</si>
  <si>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</si>
  <si>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</si>
  <si>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</si>
  <si>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</si>
  <si>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</si>
  <si>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</si>
  <si>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</si>
  <si>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</si>
  <si>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</si>
  <si>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</si>
  <si>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</si>
  <si>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</si>
  <si>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</si>
  <si>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</si>
  <si>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</si>
  <si>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</si>
  <si>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</si>
  <si>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</si>
  <si>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</si>
  <si>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</si>
  <si>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</si>
  <si>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</si>
  <si>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</si>
  <si>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</si>
  <si>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</si>
  <si>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</si>
  <si>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</si>
  <si>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</si>
  <si>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</si>
  <si>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</si>
  <si>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</si>
  <si>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</si>
  <si>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</si>
  <si>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</si>
  <si>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</si>
  <si>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</si>
  <si>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</si>
  <si>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</si>
  <si>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</si>
  <si>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</si>
  <si>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</si>
  <si>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</si>
  <si>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</si>
  <si>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</si>
  <si>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</si>
  <si>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</si>
  <si>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</si>
  <si>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</si>
  <si>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</si>
  <si>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</si>
  <si>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</si>
  <si>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</si>
  <si>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</si>
  <si>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</si>
  <si>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</si>
  <si>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</si>
  <si>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</si>
  <si>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</si>
  <si>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</si>
  <si>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</si>
  <si>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</si>
  <si>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</si>
  <si>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</si>
  <si>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</si>
  <si>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</si>
  <si>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</si>
  <si>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</si>
  <si>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</si>
  <si>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</si>
  <si>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</si>
  <si>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</si>
  <si>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</si>
  <si>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</si>
  <si>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</si>
  <si>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</si>
  <si>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</si>
  <si>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</si>
  <si>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</si>
  <si>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</si>
  <si>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</si>
  <si>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</si>
  <si>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</si>
  <si>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</si>
  <si>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</si>
  <si>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</si>
  <si>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</si>
  <si>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</si>
  <si>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</si>
  <si>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</si>
  <si>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</si>
  <si>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</si>
  <si>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</si>
  <si>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</si>
  <si>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</si>
  <si>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</si>
  <si>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</si>
  <si>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</si>
  <si>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</si>
  <si>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</si>
  <si>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</si>
  <si>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</si>
  <si>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</si>
  <si>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</si>
  <si>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</si>
  <si>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</si>
  <si>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</si>
  <si>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</si>
  <si>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</si>
  <si>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</si>
  <si>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</si>
  <si>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</si>
  <si>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</si>
  <si>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</si>
  <si>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</si>
  <si>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</si>
  <si>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</si>
  <si>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</si>
  <si>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</si>
  <si>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</si>
  <si>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</si>
  <si>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</si>
  <si>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</si>
  <si>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</si>
  <si>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</si>
  <si>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</si>
  <si>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</si>
  <si>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</si>
  <si>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</si>
  <si>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</si>
  <si>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</si>
  <si>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</si>
  <si>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</si>
  <si>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</si>
  <si>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</si>
  <si>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</si>
  <si>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</si>
  <si>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</si>
  <si>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</si>
  <si>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</si>
  <si>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</si>
  <si>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</si>
  <si>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</si>
  <si>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</si>
  <si>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</si>
  <si>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</si>
  <si>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</si>
  <si>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</si>
  <si>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</si>
  <si>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</si>
  <si>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</si>
  <si>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</si>
  <si>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</si>
  <si>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</si>
  <si>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</si>
  <si>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</si>
  <si>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</si>
  <si>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</si>
  <si>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</si>
  <si>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</si>
  <si>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</si>
  <si>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</si>
  <si>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</si>
  <si>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</si>
  <si>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</si>
  <si>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</si>
  <si>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</si>
  <si>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</si>
  <si>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</si>
  <si>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</si>
  <si>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</si>
  <si>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</si>
  <si>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</si>
  <si>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</si>
  <si>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</si>
  <si>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</si>
  <si>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</si>
  <si>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</si>
  <si>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</si>
  <si>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</si>
  <si>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</si>
  <si>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</si>
  <si>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</si>
  <si>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</si>
  <si>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</si>
  <si>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</si>
  <si>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</si>
  <si>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</si>
  <si>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</si>
  <si>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</si>
  <si>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</si>
  <si>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</si>
  <si>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</si>
  <si>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</si>
  <si>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</si>
  <si>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</si>
  <si>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</si>
  <si>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</si>
  <si>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</si>
  <si>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</si>
  <si>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</si>
  <si>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</si>
  <si>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</si>
  <si>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</si>
  <si>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</si>
  <si>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</si>
  <si>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</si>
  <si>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</si>
  <si>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</si>
  <si>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</si>
  <si>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</si>
  <si>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</si>
  <si>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</si>
  <si>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</si>
  <si>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</si>
  <si>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</si>
  <si>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</si>
  <si>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</si>
  <si>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</si>
  <si>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</si>
  <si>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</si>
  <si>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</si>
  <si>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</si>
  <si>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</si>
  <si>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</si>
  <si>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</si>
  <si>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</si>
  <si>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</si>
  <si>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</si>
  <si>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</si>
  <si>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</si>
  <si>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</si>
  <si>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</si>
  <si>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</si>
  <si>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</si>
  <si>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</si>
  <si>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</si>
  <si>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</si>
  <si>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</si>
  <si>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</si>
  <si>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</si>
  <si>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</si>
  <si>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</si>
  <si>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</si>
  <si>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</si>
  <si>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</si>
  <si>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</si>
  <si>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</si>
  <si>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</si>
  <si>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</si>
  <si>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</si>
  <si>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</si>
  <si>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</si>
  <si>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</si>
  <si>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</si>
  <si>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</si>
  <si>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</si>
  <si>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</si>
  <si>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</si>
  <si>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</si>
  <si>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</si>
  <si>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</si>
  <si>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</si>
  <si>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</si>
  <si>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</si>
  <si>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</si>
  <si>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</si>
  <si>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</si>
  <si>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</si>
  <si>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</si>
  <si>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</si>
  <si>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</si>
  <si>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</si>
  <si>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</si>
  <si>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</si>
  <si>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</si>
  <si>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</si>
  <si>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</si>
  <si>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</si>
  <si>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</si>
  <si>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</si>
  <si>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</si>
  <si>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</si>
  <si>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</si>
  <si>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</si>
  <si>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</si>
  <si>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</si>
  <si>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</si>
  <si>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</si>
  <si>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</si>
  <si>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</si>
  <si>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</si>
  <si>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</si>
  <si>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</si>
  <si>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</si>
  <si>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</si>
  <si>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</si>
  <si>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</si>
  <si>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</si>
  <si>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</si>
  <si>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</si>
  <si>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</si>
  <si>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</si>
  <si>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</si>
  <si>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</si>
  <si>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</si>
  <si>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</si>
  <si>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</si>
  <si>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</si>
  <si>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</si>
  <si>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</si>
  <si>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</si>
  <si>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</si>
  <si>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</si>
  <si>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</si>
  <si>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</si>
  <si>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</si>
  <si>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</si>
  <si>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</si>
  <si>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</si>
  <si>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</si>
  <si>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</si>
  <si>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</si>
  <si>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</si>
  <si>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</si>
  <si>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</si>
  <si>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</si>
  <si>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</si>
  <si>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</si>
  <si>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</si>
  <si>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</si>
  <si>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</si>
  <si>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</si>
  <si>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</si>
  <si>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</si>
  <si>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</si>
  <si>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</si>
  <si>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</si>
  <si>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</si>
  <si>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</si>
  <si>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</si>
  <si>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</si>
  <si>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</si>
  <si>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</si>
  <si>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</si>
  <si>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</si>
  <si>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</si>
  <si>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</si>
  <si>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</si>
  <si>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</si>
  <si>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</si>
  <si>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</si>
  <si>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</si>
  <si>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</si>
  <si>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</si>
  <si>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</si>
  <si>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</si>
  <si>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</si>
  <si>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</si>
  <si>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</si>
  <si>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</si>
  <si>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</si>
  <si>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</si>
  <si>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</si>
  <si>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</si>
  <si>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</si>
  <si>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</si>
  <si>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</si>
  <si>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</si>
  <si>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</si>
  <si>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</si>
  <si>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</si>
  <si>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</si>
  <si>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</si>
  <si>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</si>
  <si>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</si>
  <si>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</si>
  <si>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</si>
  <si>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</si>
  <si>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</si>
  <si>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</si>
  <si>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</si>
  <si>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</si>
  <si>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</si>
  <si>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</si>
  <si>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</si>
  <si>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</si>
  <si>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</si>
  <si>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</si>
  <si>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</si>
  <si>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</si>
  <si>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</si>
  <si>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</si>
  <si>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</si>
  <si>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</si>
  <si>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</si>
  <si>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</si>
  <si>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</si>
  <si>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</si>
  <si>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</si>
  <si>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</si>
  <si>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</si>
  <si>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</si>
  <si>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</si>
  <si>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</si>
  <si>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</si>
  <si>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</si>
  <si>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</si>
  <si>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</si>
  <si>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</si>
  <si>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</si>
  <si>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</si>
  <si>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</si>
  <si>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</si>
  <si>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</si>
  <si>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</si>
  <si>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</si>
  <si>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</si>
  <si>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</si>
  <si>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</si>
  <si>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</si>
  <si>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</si>
  <si>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</si>
  <si>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</si>
  <si>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</si>
  <si>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</si>
  <si>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</si>
  <si>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</si>
  <si>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</si>
  <si>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</si>
  <si>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</si>
  <si>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</si>
  <si>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</si>
  <si>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</si>
  <si>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</si>
  <si>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</si>
  <si>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</si>
  <si>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</si>
  <si>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</si>
  <si>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</si>
  <si>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</si>
  <si>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</si>
  <si>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</si>
  <si>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</si>
  <si>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</si>
  <si>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</si>
  <si>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</si>
  <si>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</si>
  <si>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</si>
  <si>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</si>
  <si>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</si>
  <si>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</si>
  <si>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</si>
  <si>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</si>
  <si>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</si>
  <si>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</si>
  <si>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</si>
  <si>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</si>
  <si>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</si>
  <si>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</si>
  <si>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</si>
  <si>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</si>
  <si>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</si>
  <si>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</si>
  <si>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</si>
  <si>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</si>
  <si>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</si>
  <si>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</si>
  <si>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</si>
  <si>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</si>
  <si>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</si>
  <si>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</si>
  <si>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</si>
  <si>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</si>
  <si>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</si>
  <si>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</si>
  <si>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</si>
  <si>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</si>
  <si>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</si>
  <si>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</si>
  <si>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</si>
  <si>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</si>
  <si>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</si>
  <si>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</si>
  <si>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</si>
  <si>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</si>
  <si>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</si>
  <si>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</si>
  <si>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</si>
  <si>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</si>
  <si>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</si>
  <si>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</si>
  <si>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</si>
  <si>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</si>
  <si>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</si>
  <si>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</si>
  <si>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</si>
  <si>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</si>
  <si>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</si>
  <si>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</si>
  <si>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</si>
  <si>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</si>
  <si>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</si>
  <si>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</si>
  <si>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</si>
  <si>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</si>
  <si>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</si>
  <si>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</si>
  <si>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</si>
  <si>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</si>
  <si>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</si>
  <si>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</si>
  <si>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</si>
  <si>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</si>
  <si>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</si>
  <si>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</si>
  <si>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</si>
  <si>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</si>
  <si>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</si>
  <si>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</si>
  <si>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</si>
  <si>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</si>
  <si>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</si>
  <si>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</si>
  <si>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</si>
  <si>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</si>
  <si>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</si>
  <si>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</si>
  <si>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</si>
  <si>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</si>
  <si>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</si>
  <si>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</si>
  <si>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</si>
  <si>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</si>
  <si>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</si>
  <si>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</si>
  <si>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</si>
  <si>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</si>
  <si>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</si>
  <si>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</si>
  <si>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</si>
  <si>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</si>
  <si>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</si>
  <si>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</si>
  <si>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</si>
  <si>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</si>
  <si>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</si>
  <si>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</si>
  <si>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</si>
  <si>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</si>
  <si>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</si>
  <si>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</si>
  <si>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</si>
  <si>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</si>
  <si>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</si>
  <si>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</si>
  <si>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</si>
  <si>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</si>
  <si>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</si>
  <si>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</si>
  <si>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</si>
  <si>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</si>
  <si>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</si>
  <si>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</si>
  <si>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</si>
  <si>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</si>
  <si>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</si>
  <si>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</si>
  <si>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</si>
  <si>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</si>
  <si>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</si>
  <si>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</si>
  <si>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</si>
  <si>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</si>
  <si>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</si>
  <si>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</si>
  <si>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</si>
  <si>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</si>
  <si>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</si>
  <si>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</si>
  <si>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</si>
  <si>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</si>
  <si>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</si>
  <si>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</si>
  <si>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</si>
  <si>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</si>
  <si>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</si>
  <si>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</si>
  <si>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</si>
  <si>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</si>
  <si>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</si>
  <si>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</si>
  <si>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</si>
  <si>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</si>
  <si>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</si>
  <si>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</si>
  <si>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</si>
  <si>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</si>
  <si>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</si>
  <si>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</si>
  <si>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</si>
  <si>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</si>
  <si>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</si>
  <si>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</si>
  <si>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</si>
  <si>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</si>
  <si>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</si>
  <si>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</si>
  <si>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</si>
  <si>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</si>
  <si>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</si>
  <si>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</si>
  <si>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</si>
  <si>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</si>
  <si>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</si>
  <si>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</si>
  <si>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</si>
  <si>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</si>
  <si>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</si>
  <si>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</si>
  <si>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</si>
  <si>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</si>
  <si>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</si>
  <si>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</si>
  <si>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</si>
  <si>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</si>
  <si>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</si>
  <si>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</si>
  <si>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</si>
  <si>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</si>
  <si>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</si>
  <si>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</si>
  <si>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</si>
  <si>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</si>
  <si>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</si>
  <si>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</si>
  <si>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</si>
  <si>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</si>
  <si>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</si>
  <si>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</si>
  <si>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</si>
  <si>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</si>
  <si>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</si>
  <si>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</si>
  <si>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</si>
  <si>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</si>
  <si>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</si>
  <si>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</si>
  <si>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</si>
  <si>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</si>
  <si>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</si>
  <si>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</si>
  <si>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</si>
  <si>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</si>
  <si>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</si>
  <si>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</si>
  <si>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</si>
  <si>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</si>
  <si>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</si>
  <si>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</si>
  <si>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</si>
  <si>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</si>
  <si>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</si>
  <si>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</si>
  <si>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</si>
  <si>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</si>
  <si>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</si>
  <si>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</si>
  <si>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</si>
  <si>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</si>
  <si>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</si>
  <si>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</si>
  <si>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</si>
  <si>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</si>
  <si>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</si>
  <si>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</si>
  <si>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</si>
  <si>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</si>
  <si>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</si>
  <si>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</si>
  <si>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</si>
  <si>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</si>
  <si>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</si>
  <si>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</si>
  <si>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</si>
  <si>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</si>
  <si>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</si>
  <si>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</si>
  <si>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</si>
  <si>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</si>
  <si>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</si>
  <si>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</si>
  <si>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</si>
  <si>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</si>
  <si>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</si>
  <si>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</si>
  <si>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</si>
  <si>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</si>
  <si>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</si>
  <si>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</si>
  <si>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</si>
  <si>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</si>
  <si>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</si>
  <si>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</si>
  <si>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</si>
  <si>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</si>
  <si>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</si>
  <si>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</si>
  <si>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</si>
  <si>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</si>
  <si>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</si>
  <si>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</si>
  <si>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</si>
  <si>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</si>
  <si>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</si>
  <si>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</si>
  <si>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</si>
  <si>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</si>
  <si>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</si>
  <si>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</si>
  <si>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</si>
  <si>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</si>
  <si>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</si>
  <si>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</si>
  <si>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</si>
  <si>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</si>
  <si>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</si>
  <si>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</si>
  <si>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</si>
  <si>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</si>
  <si>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</si>
  <si>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</si>
  <si>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</si>
  <si>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</si>
  <si>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</si>
  <si>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</si>
  <si>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</si>
  <si>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</si>
  <si>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</si>
  <si>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</si>
  <si>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</si>
  <si>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</si>
  <si>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</si>
  <si>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</si>
  <si>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</si>
  <si>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</si>
  <si>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</si>
  <si>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</si>
  <si>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</si>
  <si>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</si>
  <si>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</si>
  <si>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</si>
  <si>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</si>
  <si>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</si>
  <si>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</si>
  <si>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</si>
  <si>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</si>
  <si>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</si>
  <si>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</si>
  <si>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</si>
  <si>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</si>
  <si>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</si>
  <si>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</si>
  <si>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</si>
  <si>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</si>
  <si>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</si>
  <si>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</si>
  <si>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</si>
  <si>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</si>
  <si>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</si>
  <si>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</si>
  <si>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</si>
  <si>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</si>
  <si>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</si>
  <si>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</si>
  <si>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</si>
  <si>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</si>
  <si>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</si>
  <si>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</si>
  <si>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</si>
  <si>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</si>
  <si>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</si>
  <si>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</si>
  <si>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</si>
  <si>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</si>
  <si>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</si>
  <si>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</si>
  <si>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</si>
  <si>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</si>
  <si>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</si>
  <si>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</si>
  <si>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</si>
  <si>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</si>
  <si>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</si>
  <si>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</si>
  <si>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</si>
  <si>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</si>
  <si>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</si>
  <si>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</si>
  <si>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</si>
  <si>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</si>
  <si>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</si>
  <si>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</si>
  <si>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</si>
  <si>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</si>
  <si>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</si>
  <si>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</si>
  <si>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</si>
  <si>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</si>
  <si>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</si>
  <si>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</si>
  <si>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</si>
  <si>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</si>
  <si>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</si>
  <si>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</si>
  <si>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</si>
  <si>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</si>
  <si>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</si>
  <si>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</si>
  <si>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</si>
  <si>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</si>
  <si>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</si>
  <si>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</si>
  <si>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</si>
  <si>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</si>
  <si>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</si>
  <si>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</si>
  <si>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</si>
  <si>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</si>
  <si>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</si>
  <si>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</si>
  <si>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</si>
  <si>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</si>
  <si>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</si>
  <si>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</si>
  <si>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</si>
  <si>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</si>
  <si>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</si>
  <si>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</si>
  <si>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</si>
  <si>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</si>
  <si>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</si>
  <si>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</si>
  <si>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</si>
  <si>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</si>
  <si>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</si>
  <si>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</si>
  <si>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</si>
  <si>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</si>
  <si>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</si>
  <si>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</si>
  <si>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</si>
  <si>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</si>
  <si>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</si>
  <si>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</si>
  <si>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</si>
  <si>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</si>
  <si>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</si>
  <si>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</si>
  <si>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</si>
  <si>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</si>
  <si>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</si>
  <si>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</si>
  <si>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</si>
  <si>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</si>
  <si>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</si>
  <si>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</si>
  <si>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</si>
  <si>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</si>
  <si>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</si>
  <si>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</si>
  <si>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</si>
  <si>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</si>
  <si>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</si>
  <si>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</si>
  <si>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</si>
  <si>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</si>
  <si>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</si>
  <si>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</si>
  <si>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</si>
  <si>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</si>
  <si>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</si>
  <si>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</si>
  <si>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</si>
  <si>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</si>
  <si>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</si>
  <si>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</si>
  <si>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</si>
  <si>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</si>
  <si>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</si>
  <si>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</si>
  <si>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</si>
  <si>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</si>
  <si>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</si>
  <si>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</si>
  <si>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</si>
  <si>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</si>
  <si>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</si>
  <si>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</si>
  <si>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</si>
  <si>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</si>
  <si>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</si>
  <si>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</si>
  <si>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</si>
  <si>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</si>
  <si>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</si>
  <si>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</si>
  <si>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</si>
  <si>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</si>
  <si>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</si>
  <si>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</si>
  <si>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</si>
  <si>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</si>
  <si>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</si>
  <si>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</si>
  <si>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</si>
  <si>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</si>
  <si>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</si>
  <si>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</si>
  <si>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</si>
  <si>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</si>
  <si>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</si>
  <si>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</si>
  <si>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</si>
  <si>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</si>
  <si>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</si>
  <si>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</si>
  <si>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</si>
  <si>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</si>
  <si>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</si>
  <si>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</si>
  <si>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</si>
  <si>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</si>
  <si>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</si>
  <si>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</si>
  <si>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</si>
  <si>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</si>
  <si>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</si>
  <si>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</si>
  <si>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</si>
  <si>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</si>
  <si>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</si>
  <si>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</si>
  <si>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</si>
  <si>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</si>
  <si>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</si>
  <si>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</si>
  <si>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</si>
  <si>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</si>
  <si>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</si>
  <si>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</si>
  <si>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</si>
  <si>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</si>
  <si>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</si>
  <si>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</si>
  <si>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</si>
  <si>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</si>
  <si>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</si>
  <si>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</si>
  <si>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</si>
  <si>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</si>
  <si>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</si>
  <si>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</si>
  <si>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</si>
  <si>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</si>
  <si>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</si>
  <si>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</si>
  <si>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</si>
  <si>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</si>
  <si>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</si>
  <si>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</si>
  <si>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</si>
  <si>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</si>
  <si>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</si>
  <si>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</si>
  <si>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</si>
  <si>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</si>
  <si>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</si>
  <si>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</si>
  <si>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</si>
  <si>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</si>
  <si>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</si>
  <si>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</si>
  <si>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</si>
  <si>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</si>
  <si>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</si>
  <si>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</si>
  <si>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</si>
  <si>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</si>
  <si>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</si>
  <si>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</si>
  <si>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</si>
  <si>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</si>
  <si>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</si>
  <si>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</si>
  <si>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</si>
  <si>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</si>
  <si>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</si>
  <si>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</si>
  <si>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</si>
  <si>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</si>
  <si>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</si>
  <si>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</si>
  <si>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</si>
  <si>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</si>
  <si>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</si>
  <si>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</si>
  <si>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</si>
  <si>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</si>
  <si>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</si>
  <si>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</si>
  <si>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</si>
  <si>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</si>
  <si>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</si>
  <si>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</si>
  <si>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</si>
  <si>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</si>
  <si>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</si>
  <si>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</si>
  <si>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</si>
  <si>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</si>
  <si>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</si>
  <si>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</si>
  <si>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</si>
  <si>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</si>
  <si>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</si>
  <si>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</si>
  <si>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</si>
  <si>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</si>
  <si>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</si>
  <si>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</si>
  <si>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</si>
  <si>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</si>
  <si>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</si>
  <si>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</si>
  <si>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</si>
  <si>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</si>
  <si>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</si>
  <si>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</si>
  <si>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</si>
  <si>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</si>
  <si>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</si>
  <si>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</si>
  <si>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</si>
  <si>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</si>
  <si>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</si>
  <si>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</si>
  <si>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</si>
  <si>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</si>
  <si>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</si>
  <si>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</si>
  <si>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</si>
  <si>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</si>
  <si>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</si>
  <si>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</si>
  <si>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</si>
  <si>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</si>
  <si>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</si>
  <si>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</si>
  <si>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</si>
  <si>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</si>
  <si>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</si>
  <si>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</si>
  <si>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</si>
  <si>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</si>
  <si>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</si>
  <si>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</si>
  <si>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</si>
  <si>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</si>
  <si>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</si>
  <si>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</si>
  <si>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</si>
  <si>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</si>
  <si>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</si>
  <si>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</si>
  <si>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</si>
  <si>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</si>
  <si>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</si>
  <si>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</si>
  <si>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</si>
  <si>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</si>
  <si>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</si>
  <si>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</si>
  <si>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</si>
  <si>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</si>
  <si>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</si>
  <si>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</si>
  <si>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</si>
  <si>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</si>
  <si>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</si>
  <si>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</si>
  <si>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</si>
  <si>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</si>
  <si>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</si>
  <si>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</si>
  <si>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</si>
  <si>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</si>
  <si>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</si>
  <si>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</si>
  <si>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</si>
  <si>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</si>
  <si>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</si>
  <si>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</si>
  <si>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</si>
  <si>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</si>
  <si>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</si>
  <si>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</si>
  <si>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</si>
  <si>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</si>
  <si>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</si>
  <si>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</si>
  <si>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</si>
  <si>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</si>
  <si>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</si>
  <si>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</si>
  <si>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</si>
  <si>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</si>
  <si>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</si>
  <si>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</si>
  <si>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</si>
  <si>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</si>
  <si>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</si>
  <si>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</si>
  <si>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</si>
  <si>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</si>
  <si>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</si>
  <si>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</si>
  <si>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</si>
  <si>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</si>
  <si>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</si>
  <si>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</si>
  <si>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</si>
  <si>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</si>
  <si>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</si>
  <si>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</si>
  <si>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</si>
  <si>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</si>
  <si>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</si>
  <si>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</si>
  <si>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</si>
  <si>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</si>
  <si>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</si>
  <si>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</si>
  <si>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</si>
  <si>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</si>
  <si>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</si>
  <si>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</si>
  <si>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</si>
  <si>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</si>
  <si>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</si>
  <si>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</si>
  <si>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</si>
  <si>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</si>
  <si>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</si>
  <si>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</si>
  <si>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</si>
  <si>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</si>
  <si>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</si>
  <si>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</si>
  <si>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</si>
  <si>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</si>
  <si>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</si>
  <si>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</si>
  <si>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</si>
  <si>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</si>
  <si>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</si>
  <si>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</si>
  <si>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</si>
  <si>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</si>
  <si>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</si>
  <si>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</si>
  <si>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</si>
  <si>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</si>
  <si>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</si>
  <si>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</si>
  <si>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</si>
  <si>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</si>
  <si>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</si>
  <si>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</si>
  <si>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</si>
  <si>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</si>
  <si>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</si>
  <si>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</si>
  <si>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</si>
  <si>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</si>
  <si>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</si>
  <si>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</si>
  <si>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</si>
  <si>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</si>
  <si>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</si>
  <si>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</si>
  <si>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</si>
  <si>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</si>
  <si>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</si>
  <si>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</si>
  <si>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</si>
  <si>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</si>
  <si>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</si>
  <si>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</si>
  <si>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</si>
  <si>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</si>
  <si>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</si>
  <si>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</si>
  <si>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</si>
  <si>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</si>
  <si>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</si>
  <si>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</si>
  <si>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</si>
  <si>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</si>
  <si>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</si>
  <si>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</si>
  <si>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</si>
  <si>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</si>
  <si>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</si>
  <si>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</si>
  <si>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</si>
  <si>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</si>
  <si>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</si>
  <si>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</si>
  <si>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</si>
  <si>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</si>
  <si>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</si>
  <si>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</si>
  <si>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</si>
  <si>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</si>
  <si>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</si>
  <si>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</si>
  <si>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</si>
  <si>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</si>
  <si>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</si>
  <si>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</si>
  <si>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</si>
  <si>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</si>
  <si>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</si>
  <si>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</si>
  <si>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</si>
  <si>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</si>
  <si>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</si>
  <si>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</si>
  <si>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</si>
  <si>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</si>
  <si>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</si>
  <si>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</si>
  <si>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</si>
  <si>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</si>
  <si>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</si>
  <si>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</si>
  <si>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</si>
  <si>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</si>
  <si>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</si>
  <si>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</si>
  <si>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</si>
  <si>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</si>
  <si>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</si>
  <si>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</si>
  <si>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</si>
  <si>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</si>
  <si>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</si>
  <si>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</si>
  <si>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</si>
  <si>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</si>
  <si>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</si>
  <si>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</si>
  <si>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</si>
  <si>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</si>
  <si>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</si>
  <si>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</si>
  <si>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</si>
  <si>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</si>
  <si>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</si>
  <si>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</si>
  <si>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</si>
  <si>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</si>
  <si>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</si>
  <si>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</si>
  <si>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</si>
  <si>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</si>
  <si>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</si>
  <si>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</si>
  <si>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</si>
  <si>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</si>
  <si>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</si>
  <si>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</si>
  <si>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</si>
  <si>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</si>
  <si>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</si>
  <si>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</si>
  <si>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</si>
  <si>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</si>
  <si>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</si>
  <si>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</si>
  <si>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</si>
  <si>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</si>
  <si>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</si>
  <si>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</si>
  <si>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</si>
  <si>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</si>
  <si>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</si>
  <si>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</si>
  <si>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</si>
  <si>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</si>
  <si>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</si>
  <si>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</si>
  <si>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</si>
  <si>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</si>
  <si>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</si>
  <si>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</si>
  <si>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</si>
  <si>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</si>
  <si>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</si>
  <si>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</si>
  <si>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</si>
  <si>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</si>
  <si>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</si>
  <si>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</si>
  <si>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</si>
  <si>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</si>
  <si>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</si>
  <si>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</si>
  <si>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</si>
  <si>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</si>
  <si>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</si>
  <si>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</si>
  <si>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</si>
  <si>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</si>
  <si>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</si>
  <si>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</si>
  <si>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</si>
  <si>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</si>
  <si>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</si>
  <si>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</si>
  <si>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</si>
  <si>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</si>
  <si>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</si>
  <si>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</si>
  <si>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</si>
  <si>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</si>
  <si>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</si>
  <si>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</si>
  <si>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</si>
  <si>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</si>
  <si>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</si>
  <si>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</si>
  <si>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</si>
  <si>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</si>
  <si>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</si>
  <si>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</si>
  <si>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</si>
  <si>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</si>
  <si>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</si>
  <si>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</si>
  <si>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</si>
  <si>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</si>
  <si>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</si>
  <si>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</si>
  <si>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</si>
  <si>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</si>
  <si>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</si>
  <si>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</si>
  <si>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</si>
  <si>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</si>
  <si>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</si>
  <si>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</si>
  <si>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</si>
  <si>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</si>
  <si>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</si>
  <si>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</si>
  <si>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</si>
  <si>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</si>
  <si>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</si>
  <si>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</si>
  <si>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</si>
  <si>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</si>
  <si>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</si>
  <si>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</si>
  <si>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</si>
  <si>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</si>
  <si>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</si>
  <si>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</si>
  <si>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</si>
  <si>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</si>
  <si>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</si>
  <si>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</si>
  <si>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</si>
  <si>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</si>
  <si>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</si>
  <si>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</si>
  <si>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</si>
  <si>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</si>
  <si>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</si>
  <si>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</si>
  <si>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</si>
  <si>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</si>
  <si>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</si>
  <si>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</si>
  <si>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</si>
  <si>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</si>
  <si>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</si>
  <si>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</si>
  <si>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</si>
  <si>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</si>
  <si>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</si>
  <si>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</si>
  <si>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</si>
  <si>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</si>
  <si>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</si>
  <si>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</si>
  <si>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</si>
  <si>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</si>
  <si>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</si>
  <si>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</si>
  <si>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</si>
  <si>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</si>
  <si>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</si>
  <si>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</si>
  <si>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</si>
  <si>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</si>
  <si>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</si>
  <si>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</si>
  <si>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</si>
  <si>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</si>
  <si>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</si>
  <si>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</si>
  <si>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</si>
  <si>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</si>
  <si>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</si>
  <si>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</si>
  <si>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</si>
  <si>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</si>
  <si>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</si>
  <si>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</si>
  <si>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</si>
  <si>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</si>
  <si>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</si>
  <si>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</si>
  <si>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</si>
  <si>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</si>
  <si>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</si>
  <si>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</si>
  <si>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</si>
  <si>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</si>
  <si>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</si>
  <si>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</si>
  <si>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</si>
  <si>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</si>
  <si>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</si>
  <si>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</si>
  <si>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</si>
  <si>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</si>
  <si>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</si>
  <si>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</si>
  <si>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</si>
  <si>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</si>
  <si>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</si>
  <si>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</si>
  <si>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</si>
  <si>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</si>
  <si>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</si>
  <si>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</si>
  <si>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</si>
  <si>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</si>
  <si>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</si>
  <si>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</si>
  <si>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</si>
  <si>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</si>
  <si>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</si>
  <si>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</si>
  <si>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</si>
  <si>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</si>
  <si>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</si>
  <si>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</si>
  <si>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</si>
  <si>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</si>
  <si>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</si>
  <si>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</si>
  <si>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</si>
  <si>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</si>
  <si>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</si>
  <si>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</si>
  <si>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</si>
  <si>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</si>
  <si>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</si>
  <si>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</si>
  <si>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</si>
  <si>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</si>
  <si>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</si>
  <si>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</si>
  <si>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</si>
  <si>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</si>
  <si>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</si>
  <si>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</si>
  <si>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</si>
  <si>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</si>
  <si>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</si>
  <si>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</si>
  <si>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</si>
  <si>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</si>
  <si>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</si>
  <si>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</si>
  <si>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</si>
  <si>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</si>
  <si>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</si>
  <si>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</si>
  <si>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</si>
  <si>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</si>
  <si>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</si>
  <si>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</si>
  <si>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</si>
  <si>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</si>
  <si>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</si>
  <si>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</si>
  <si>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</si>
  <si>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</si>
  <si>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</si>
  <si>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</si>
  <si>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</si>
  <si>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</si>
  <si>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</si>
  <si>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</si>
  <si>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</si>
  <si>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</si>
  <si>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</si>
  <si>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</si>
  <si>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</si>
  <si>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</si>
  <si>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</si>
  <si>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</si>
  <si>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</si>
  <si>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</si>
  <si>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</si>
  <si>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</si>
  <si>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</si>
  <si>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</si>
  <si>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</si>
  <si>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</si>
  <si>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</si>
  <si>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</si>
  <si>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</si>
  <si>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</si>
  <si>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</si>
  <si>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</si>
  <si>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</si>
  <si>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</si>
  <si>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</si>
  <si>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</si>
  <si>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</si>
  <si>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</si>
  <si>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</si>
  <si>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</si>
  <si>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</si>
  <si>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</si>
  <si>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</si>
  <si>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</si>
  <si>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</si>
  <si>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</si>
  <si>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</si>
  <si>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</si>
  <si>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</si>
  <si>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</si>
  <si>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</si>
  <si>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</si>
  <si>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</si>
  <si>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</si>
  <si>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</si>
  <si>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</si>
  <si>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</si>
  <si>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</si>
  <si>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</si>
  <si>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</si>
  <si>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</si>
  <si>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</si>
  <si>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</si>
  <si>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</si>
  <si>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</si>
  <si>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</si>
  <si>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</si>
  <si>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</si>
  <si>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</si>
  <si>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</si>
  <si>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</si>
  <si>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</si>
  <si>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</si>
  <si>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</si>
  <si>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</si>
  <si>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</si>
  <si>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</si>
  <si>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</si>
  <si>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</si>
  <si>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</si>
  <si>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</si>
  <si>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</si>
  <si>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</si>
  <si>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</si>
  <si>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</si>
  <si>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</si>
  <si>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</si>
  <si>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</si>
  <si>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</si>
  <si>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</si>
  <si>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</si>
  <si>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</si>
  <si>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</si>
  <si>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</si>
  <si>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</si>
  <si>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</si>
  <si>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</si>
  <si>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</si>
  <si>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</si>
  <si>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</si>
  <si>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</si>
  <si>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</si>
  <si>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</si>
  <si>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</si>
  <si>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</si>
  <si>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</si>
  <si>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</si>
  <si>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</si>
  <si>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</si>
  <si>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</si>
  <si>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</si>
  <si>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</si>
  <si>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</si>
  <si>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</si>
  <si>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</si>
  <si>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</si>
  <si>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</si>
  <si>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</si>
  <si>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</si>
  <si>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</si>
  <si>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</si>
  <si>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</si>
  <si>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</si>
  <si>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</si>
  <si>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</si>
  <si>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</si>
  <si>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</si>
  <si>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</si>
  <si>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</si>
  <si>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</si>
  <si>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</si>
  <si>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</si>
  <si>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</si>
  <si>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</si>
  <si>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</si>
  <si>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</si>
  <si>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</si>
  <si>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</si>
  <si>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</si>
  <si>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</si>
  <si>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</si>
  <si>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</si>
  <si>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</si>
  <si>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</si>
  <si>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</si>
  <si>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</si>
  <si>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</si>
  <si>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</si>
  <si>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</si>
  <si>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</si>
  <si>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</si>
  <si>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</si>
  <si>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</si>
  <si>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</si>
  <si>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</si>
  <si>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</si>
  <si>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</si>
  <si>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</si>
  <si>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</si>
  <si>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</si>
  <si>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</si>
  <si>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</si>
  <si>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</si>
  <si>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</si>
  <si>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</si>
  <si>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</si>
  <si>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</si>
  <si>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</si>
  <si>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</si>
  <si>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</si>
  <si>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</si>
  <si>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</si>
  <si>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</si>
  <si>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</si>
  <si>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</si>
  <si>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</si>
  <si>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</si>
  <si>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</si>
  <si>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</si>
  <si>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</si>
  <si>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</si>
  <si>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</si>
  <si>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</si>
  <si>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</si>
  <si>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</si>
  <si>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</si>
  <si>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</si>
  <si>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</si>
  <si>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</si>
  <si>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</si>
  <si>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</si>
  <si>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</si>
  <si>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</si>
  <si>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</si>
  <si>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</si>
  <si>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</si>
  <si>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</si>
  <si>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</si>
  <si>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</si>
  <si>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</si>
  <si>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</si>
  <si>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</si>
  <si>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</si>
  <si>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</si>
  <si>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</si>
  <si>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</si>
  <si>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</si>
  <si>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</si>
  <si>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</si>
  <si>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</si>
  <si>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</si>
  <si>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</si>
  <si>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</si>
  <si>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</si>
  <si>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</si>
  <si>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</si>
  <si>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</si>
  <si>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</si>
  <si>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</si>
  <si>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</si>
  <si>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</si>
  <si>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</si>
  <si>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</si>
  <si>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</si>
  <si>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</si>
  <si>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</si>
  <si>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</si>
  <si>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</si>
  <si>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</si>
  <si>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</si>
  <si>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</si>
  <si>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</si>
  <si>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</si>
  <si>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</si>
  <si>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</si>
  <si>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</si>
  <si>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</si>
  <si>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</si>
  <si>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</si>
  <si>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</si>
  <si>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</si>
  <si>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</si>
  <si>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</si>
  <si>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</si>
  <si>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</si>
  <si>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</si>
  <si>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</si>
  <si>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</si>
  <si>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</si>
  <si>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</si>
  <si>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</si>
  <si>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</si>
  <si>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</si>
  <si>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</si>
  <si>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</si>
  <si>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</si>
  <si>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</si>
  <si>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</si>
  <si>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</si>
  <si>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</si>
  <si>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</si>
  <si>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</si>
  <si>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</si>
  <si>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</si>
  <si>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</si>
  <si>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</si>
  <si>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</si>
  <si>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</si>
  <si>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</si>
  <si>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</si>
  <si>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</si>
  <si>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</si>
  <si>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</si>
  <si>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</si>
  <si>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</si>
  <si>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</si>
  <si>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</si>
  <si>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</si>
  <si>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</si>
  <si>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</si>
  <si>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</si>
  <si>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</si>
  <si>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</si>
  <si>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</si>
  <si>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</si>
  <si>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</si>
  <si>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</si>
  <si>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</si>
  <si>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</si>
  <si>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</si>
  <si>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</si>
  <si>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</si>
  <si>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</si>
  <si>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</si>
  <si>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</si>
  <si>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</si>
  <si>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</si>
  <si>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</si>
  <si>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</si>
  <si>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</si>
  <si>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</si>
  <si>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</si>
  <si>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</si>
  <si>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</si>
  <si>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</si>
  <si>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</si>
  <si>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</si>
  <si>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</si>
  <si>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</si>
  <si>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</si>
  <si>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</si>
  <si>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</si>
  <si>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</si>
  <si>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</si>
  <si>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</si>
  <si>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</si>
  <si>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</si>
  <si>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</si>
  <si>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</si>
  <si>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</si>
  <si>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</si>
  <si>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</si>
  <si>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</si>
  <si>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</si>
  <si>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</si>
  <si>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</si>
  <si>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</si>
  <si>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</si>
  <si>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</si>
  <si>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</si>
  <si>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</si>
  <si>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</si>
  <si>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</si>
  <si>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</si>
  <si>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</si>
  <si>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</si>
  <si>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</si>
  <si>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</si>
  <si>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</si>
  <si>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</si>
  <si>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</si>
  <si>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</si>
  <si>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</si>
  <si>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</si>
  <si>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</si>
  <si>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</si>
  <si>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</si>
  <si>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</si>
  <si>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</si>
  <si>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</si>
  <si>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</si>
  <si>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</si>
  <si>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</si>
  <si>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</si>
  <si>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</si>
  <si>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</si>
  <si>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</si>
  <si>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</si>
  <si>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</si>
  <si>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</si>
  <si>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</si>
  <si>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</si>
  <si>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</si>
  <si>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</si>
  <si>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</si>
  <si>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</si>
  <si>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</si>
  <si>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</si>
  <si>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</si>
  <si>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</si>
  <si>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</si>
  <si>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</si>
  <si>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</si>
  <si>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</si>
  <si>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</si>
  <si>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</si>
  <si>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</si>
  <si>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</si>
  <si>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</si>
  <si>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</si>
  <si>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</si>
  <si>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</si>
  <si>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</si>
  <si>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</si>
  <si>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</si>
  <si>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</si>
  <si>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</si>
  <si>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</si>
  <si>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</si>
  <si>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</si>
  <si>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</si>
  <si>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</si>
  <si>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</si>
  <si>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</si>
  <si>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</si>
  <si>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</si>
  <si>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</si>
  <si>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</si>
  <si>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</si>
  <si>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</si>
  <si>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</si>
  <si>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</si>
  <si>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</si>
  <si>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</si>
  <si>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</si>
  <si>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</si>
  <si>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</si>
  <si>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</si>
  <si>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</si>
  <si>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</si>
  <si>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</si>
  <si>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</si>
  <si>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</si>
  <si>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</si>
  <si>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</si>
  <si>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</si>
  <si>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</si>
  <si>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</si>
  <si>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</si>
  <si>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</si>
  <si>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</si>
  <si>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</si>
  <si>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</si>
  <si>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</si>
  <si>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</si>
  <si>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</si>
  <si>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</si>
  <si>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</si>
  <si>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</si>
  <si>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</si>
  <si>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</si>
  <si>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</si>
  <si>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</si>
  <si>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</si>
  <si>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</si>
  <si>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</si>
  <si>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</si>
  <si>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</si>
  <si>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</si>
  <si>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</si>
  <si>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</si>
  <si>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</si>
  <si>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</si>
  <si>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</si>
  <si>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</si>
  <si>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</si>
  <si>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</si>
  <si>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</si>
  <si>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</si>
  <si>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</si>
  <si>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</si>
  <si>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</si>
  <si>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</si>
  <si>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</si>
  <si>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</si>
  <si>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</si>
  <si>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</si>
  <si>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</si>
  <si>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</si>
  <si>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</si>
  <si>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</si>
  <si>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</si>
  <si>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</si>
  <si>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</si>
  <si>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</si>
  <si>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</si>
  <si>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</si>
  <si>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</si>
  <si>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</si>
  <si>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</si>
  <si>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</si>
  <si>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</si>
  <si>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</si>
  <si>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</si>
  <si>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</si>
  <si>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</si>
  <si>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</si>
  <si>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</si>
  <si>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</si>
  <si>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</si>
  <si>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</si>
  <si>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</si>
  <si>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</si>
  <si>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</si>
  <si>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</si>
  <si>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</si>
  <si>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</si>
  <si>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</si>
  <si>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</si>
  <si>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</si>
  <si>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</si>
  <si>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</si>
  <si>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</si>
  <si>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</si>
  <si>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</si>
  <si>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</si>
  <si>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</si>
  <si>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</si>
  <si>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</si>
  <si>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</si>
  <si>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</si>
  <si>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</si>
  <si>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</si>
  <si>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</si>
  <si>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</si>
  <si>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</si>
  <si>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</si>
  <si>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</si>
  <si>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</si>
  <si>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</si>
  <si>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</si>
  <si>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</si>
  <si>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</si>
  <si>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</si>
  <si>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</si>
  <si>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</si>
  <si>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</si>
  <si>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</si>
  <si>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</si>
  <si>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</si>
  <si>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</si>
  <si>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</si>
  <si>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</si>
  <si>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</si>
  <si>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</si>
  <si>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</si>
  <si>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</si>
  <si>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</si>
  <si>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</si>
  <si>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</si>
  <si>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</si>
  <si>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</si>
  <si>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</si>
  <si>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</si>
  <si>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</si>
  <si>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</si>
  <si>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</si>
  <si>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</si>
  <si>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</si>
  <si>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</si>
  <si>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</si>
  <si>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</si>
  <si>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</si>
  <si>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</si>
  <si>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</si>
  <si>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</si>
  <si>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</si>
  <si>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</si>
  <si>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</si>
  <si>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</si>
  <si>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</si>
  <si>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</si>
  <si>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</si>
  <si>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</si>
  <si>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</si>
  <si>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</si>
  <si>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</si>
  <si>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</si>
  <si>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</si>
  <si>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</si>
  <si>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</si>
  <si>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</si>
  <si>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</si>
  <si>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</si>
  <si>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</si>
  <si>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</si>
  <si>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</si>
  <si>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</si>
  <si>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</si>
  <si>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</si>
  <si>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</si>
  <si>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</si>
  <si>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</si>
  <si>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</si>
  <si>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</si>
  <si>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</si>
  <si>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</si>
  <si>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</si>
  <si>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</si>
  <si>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</si>
  <si>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</si>
  <si>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</si>
  <si>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</si>
  <si>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</si>
  <si>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</si>
  <si>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</si>
  <si>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</si>
  <si>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</si>
  <si>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</si>
  <si>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</si>
  <si>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</si>
  <si>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</si>
  <si>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</si>
  <si>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</si>
  <si>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</si>
  <si>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</si>
  <si>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</si>
  <si>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</si>
  <si>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</si>
  <si>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</si>
  <si>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</si>
  <si>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</si>
  <si>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</si>
  <si>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</si>
  <si>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</si>
  <si>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</si>
  <si>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</si>
  <si>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</si>
  <si>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</si>
  <si>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</si>
  <si>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</si>
  <si>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</si>
  <si>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</si>
  <si>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</si>
  <si>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</si>
  <si>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</si>
  <si>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</si>
  <si>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</si>
  <si>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</si>
  <si>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</si>
  <si>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</si>
  <si>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</si>
  <si>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</si>
  <si>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</si>
  <si>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</si>
  <si>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</si>
  <si>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</si>
  <si>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</si>
  <si>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</si>
  <si>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</si>
  <si>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</si>
  <si>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</si>
  <si>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</si>
  <si>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</si>
  <si>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</si>
  <si>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</si>
  <si>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</si>
  <si>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</si>
  <si>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</si>
  <si>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</si>
  <si>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</si>
  <si>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</si>
  <si>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</si>
  <si>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</si>
  <si>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</si>
  <si>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</si>
  <si>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</si>
  <si>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</si>
  <si>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</si>
  <si>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</si>
  <si>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</si>
  <si>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</si>
  <si>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</si>
  <si>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</si>
  <si>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</si>
  <si>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</si>
  <si>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</si>
  <si>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</si>
  <si>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</si>
  <si>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</si>
  <si>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</si>
  <si>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</si>
  <si>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</si>
  <si>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</si>
  <si>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</si>
  <si>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</si>
  <si>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</si>
  <si>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</si>
  <si>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</si>
  <si>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</si>
  <si>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</si>
  <si>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</si>
  <si>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</si>
  <si>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</si>
  <si>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</si>
  <si>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</si>
  <si>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</si>
  <si>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</si>
  <si>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</si>
  <si>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</si>
  <si>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</si>
  <si>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</si>
  <si>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</si>
  <si>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</si>
  <si>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</si>
  <si>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</si>
  <si>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</si>
  <si>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</si>
  <si>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</si>
  <si>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</si>
  <si>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</si>
  <si>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</si>
  <si>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</si>
  <si>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</si>
  <si>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</si>
  <si>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</si>
  <si>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</si>
  <si>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</si>
  <si>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</si>
  <si>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</si>
  <si>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</si>
  <si>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</si>
  <si>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</si>
  <si>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</si>
  <si>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</si>
  <si>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</si>
  <si>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</si>
  <si>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</si>
  <si>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</si>
  <si>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</si>
  <si>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</si>
  <si>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</si>
  <si>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</si>
  <si>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</si>
  <si>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</si>
  <si>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</si>
  <si>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</si>
  <si>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</si>
  <si>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</si>
  <si>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</si>
  <si>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</si>
  <si>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</si>
  <si>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</si>
  <si>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</si>
  <si>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</si>
  <si>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</si>
  <si>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</si>
  <si>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</si>
  <si>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</si>
  <si>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</si>
  <si>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</si>
  <si>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</si>
  <si>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</si>
  <si>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</si>
  <si>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</si>
  <si>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</si>
  <si>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</si>
  <si>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</si>
  <si>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</si>
  <si>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</si>
  <si>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</si>
  <si>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</si>
  <si>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</si>
  <si>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</si>
  <si>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</si>
  <si>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</si>
  <si>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</si>
  <si>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</si>
  <si>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</si>
  <si>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</si>
  <si>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</si>
  <si>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</si>
  <si>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</si>
  <si>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</si>
  <si>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</si>
  <si>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</si>
  <si>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</si>
  <si>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</si>
  <si>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</si>
  <si>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</si>
  <si>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</si>
  <si>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</si>
  <si>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</si>
  <si>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</si>
  <si>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</si>
  <si>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</si>
  <si>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</si>
  <si>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</si>
  <si>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</si>
  <si>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</si>
  <si>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</si>
  <si>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</si>
  <si>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</si>
  <si>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</si>
  <si>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</si>
  <si>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</si>
  <si>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</si>
  <si>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</si>
  <si>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</si>
  <si>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</si>
  <si>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</si>
  <si>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</si>
  <si>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</si>
  <si>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</si>
  <si>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</si>
  <si>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</si>
  <si>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</si>
  <si>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</si>
  <si>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</si>
  <si>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</si>
  <si>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</si>
  <si>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</si>
  <si>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</si>
  <si>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</si>
  <si>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</si>
  <si>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</si>
  <si>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</si>
  <si>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</si>
  <si>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</si>
  <si>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</si>
  <si>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</si>
  <si>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</si>
  <si>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</si>
  <si>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</si>
  <si>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</si>
  <si>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</si>
  <si>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</si>
  <si>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</si>
  <si>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</si>
  <si>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</si>
  <si>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</si>
  <si>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</si>
  <si>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</si>
  <si>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</si>
  <si>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</si>
  <si>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</si>
  <si>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</si>
  <si>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</si>
  <si>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</si>
  <si>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</si>
  <si>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</si>
  <si>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</si>
  <si>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</si>
  <si>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</si>
  <si>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</si>
  <si>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</si>
  <si>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</si>
  <si>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</si>
  <si>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</si>
  <si>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</si>
  <si>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</si>
  <si>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</si>
  <si>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</si>
  <si>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</si>
  <si>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</si>
  <si>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</si>
  <si>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</si>
  <si>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</si>
  <si>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</si>
  <si>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</si>
  <si>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</si>
  <si>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</si>
  <si>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</si>
  <si>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</si>
  <si>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</si>
  <si>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</si>
  <si>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</si>
  <si>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</si>
  <si>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</si>
  <si>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</si>
  <si>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</si>
  <si>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</si>
  <si>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</si>
  <si>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</si>
  <si>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</si>
  <si>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</si>
  <si>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</si>
  <si>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</si>
  <si>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</si>
  <si>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</si>
  <si>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</si>
  <si>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</si>
  <si>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</si>
  <si>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</si>
  <si>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</si>
  <si>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</si>
  <si>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</si>
  <si>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</si>
  <si>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</si>
  <si>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</si>
  <si>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</si>
  <si>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</si>
  <si>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</si>
  <si>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</si>
  <si>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</si>
  <si>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</si>
  <si>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</si>
  <si>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</si>
  <si>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</si>
  <si>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</si>
  <si>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</si>
  <si>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</si>
  <si>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</si>
  <si>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</si>
  <si>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</si>
  <si>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</si>
  <si>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</si>
  <si>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</si>
  <si>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</si>
  <si>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</si>
  <si>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</si>
  <si>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</si>
  <si>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</si>
  <si>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</si>
  <si>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</si>
  <si>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</si>
  <si>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</si>
  <si>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</si>
  <si>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</si>
  <si>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</si>
  <si>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</si>
  <si>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</si>
  <si>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</si>
  <si>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</si>
  <si>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</si>
  <si>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</si>
  <si>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</si>
  <si>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</si>
  <si>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</si>
  <si>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</si>
  <si>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</si>
  <si>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</si>
  <si>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</si>
  <si>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</si>
  <si>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</si>
  <si>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</si>
  <si>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</si>
  <si>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</si>
  <si>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</si>
  <si>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</si>
  <si>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</si>
  <si>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</si>
  <si>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</si>
  <si>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</si>
  <si>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</si>
  <si>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</si>
  <si>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</si>
  <si>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</si>
  <si>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</si>
  <si>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</si>
  <si>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</si>
  <si>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</si>
  <si>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</si>
  <si>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</si>
  <si>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</si>
  <si>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</si>
  <si>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</si>
  <si>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</si>
  <si>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</si>
  <si>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</si>
  <si>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</si>
  <si>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</si>
  <si>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</si>
  <si>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</si>
  <si>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</si>
  <si>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</si>
  <si>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</si>
  <si>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</si>
  <si>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</si>
  <si>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</si>
  <si>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</si>
  <si>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</si>
  <si>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</si>
  <si>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</si>
  <si>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</si>
  <si>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</si>
  <si>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</si>
  <si>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</si>
  <si>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</si>
  <si>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</si>
  <si>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</si>
  <si>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</si>
  <si>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</si>
  <si>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</si>
  <si>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</si>
  <si>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</si>
  <si>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</si>
  <si>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</si>
  <si>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</si>
  <si>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</si>
  <si>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</si>
  <si>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</si>
  <si>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</si>
  <si>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</si>
  <si>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</si>
  <si>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</si>
  <si>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</si>
  <si>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</si>
  <si>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</si>
  <si>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</si>
  <si>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</si>
  <si>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</si>
  <si>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</si>
  <si>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</si>
  <si>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</si>
  <si>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</si>
  <si>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</si>
  <si>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</si>
  <si>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</si>
  <si>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</si>
  <si>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</si>
  <si>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</si>
  <si>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</si>
  <si>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</si>
  <si>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</si>
  <si>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</si>
  <si>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</si>
  <si>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</si>
  <si>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</si>
  <si>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</si>
  <si>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</si>
  <si>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</si>
  <si>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</si>
  <si>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</si>
  <si>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</si>
  <si>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</si>
  <si>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</si>
  <si>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</si>
  <si>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</si>
  <si>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</si>
  <si>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</si>
  <si>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</si>
  <si>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</si>
  <si>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</si>
  <si>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</si>
  <si>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</si>
  <si>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</si>
  <si>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</si>
  <si>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</si>
  <si>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</si>
  <si>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</si>
  <si>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</si>
  <si>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</si>
  <si>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</si>
  <si>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</si>
  <si>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</si>
  <si>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</si>
  <si>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</si>
  <si>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</si>
  <si>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</si>
  <si>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</si>
  <si>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</si>
  <si>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</si>
  <si>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</si>
  <si>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</si>
  <si>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</si>
  <si>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</si>
  <si>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</si>
  <si>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</si>
  <si>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</si>
  <si>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</si>
  <si>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</si>
  <si>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</si>
  <si>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</si>
  <si>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</si>
  <si>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</si>
  <si>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</si>
  <si>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</si>
  <si>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</si>
  <si>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</si>
  <si>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</si>
  <si>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</si>
  <si>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</si>
  <si>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</si>
  <si>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</si>
  <si>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</si>
  <si>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</si>
  <si>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</si>
  <si>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</si>
  <si>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</si>
  <si>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</si>
  <si>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</si>
  <si>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</si>
  <si>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</si>
  <si>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</si>
  <si>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</si>
  <si>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</si>
  <si>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</si>
  <si>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</si>
  <si>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</si>
  <si>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</si>
  <si>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</si>
  <si>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</si>
  <si>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</si>
  <si>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</si>
  <si>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</si>
  <si>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</si>
  <si>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</si>
  <si>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</si>
  <si>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</si>
  <si>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</si>
  <si>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</si>
  <si>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</si>
  <si>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</si>
  <si>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</si>
  <si>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</si>
  <si>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</si>
  <si>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</si>
  <si>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</si>
  <si>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</si>
  <si>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</si>
  <si>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</si>
  <si>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</si>
  <si>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</si>
  <si>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</si>
  <si>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</si>
  <si>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</si>
  <si>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</si>
  <si>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</si>
  <si>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</si>
  <si>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</si>
  <si>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</si>
  <si>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</si>
  <si>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</si>
  <si>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</si>
  <si>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</si>
  <si>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</si>
  <si>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</si>
  <si>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</si>
  <si>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</si>
  <si>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</si>
  <si>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</si>
  <si>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</si>
  <si>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</si>
  <si>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</si>
  <si>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</si>
  <si>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</si>
  <si>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</si>
  <si>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</si>
  <si>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</si>
  <si>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</si>
  <si>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</si>
  <si>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</si>
  <si>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</si>
  <si>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</si>
  <si>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</si>
  <si>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</si>
  <si>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</si>
  <si>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</si>
  <si>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</si>
  <si>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</si>
  <si>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</si>
  <si>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</si>
  <si>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</si>
  <si>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</si>
  <si>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</si>
  <si>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</si>
  <si>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</si>
  <si>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</si>
  <si>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</si>
  <si>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</si>
  <si>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</si>
  <si>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</si>
  <si>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</si>
  <si>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</si>
  <si>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</si>
  <si>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</si>
  <si>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</si>
  <si>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</si>
  <si>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</si>
  <si>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</si>
  <si>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</si>
  <si>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</si>
  <si>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</si>
  <si>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</si>
  <si>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</si>
  <si>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</si>
  <si>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</si>
  <si>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</si>
  <si>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</si>
  <si>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</si>
  <si>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</si>
  <si>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</si>
  <si>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</si>
  <si>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</si>
  <si>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</si>
  <si>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</si>
  <si>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</si>
  <si>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</si>
  <si>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</si>
  <si>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</si>
  <si>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</si>
  <si>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</si>
  <si>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</si>
  <si>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</si>
  <si>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</si>
  <si>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</si>
  <si>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</si>
  <si>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</si>
  <si>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</si>
  <si>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</si>
  <si>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</si>
  <si>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</si>
  <si>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</si>
  <si>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</si>
  <si>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</si>
  <si>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</si>
  <si>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</si>
  <si>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</si>
  <si>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</si>
  <si>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</si>
  <si>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</si>
  <si>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</si>
  <si>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</si>
  <si>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</si>
  <si>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</si>
  <si>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</si>
  <si>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</si>
  <si>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</si>
  <si>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</si>
  <si>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</si>
  <si>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</si>
  <si>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</si>
  <si>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</si>
  <si>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</si>
  <si>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</si>
  <si>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</si>
  <si>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</si>
  <si>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</si>
  <si>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</si>
  <si>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</si>
  <si>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</si>
  <si>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</si>
  <si>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</si>
  <si>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</si>
  <si>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</si>
  <si>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</si>
  <si>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</si>
  <si>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</si>
  <si>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</si>
  <si>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</si>
  <si>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</si>
  <si>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</si>
  <si>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</si>
  <si>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</si>
  <si>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</si>
  <si>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</si>
  <si>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</si>
  <si>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</si>
  <si>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</si>
  <si>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</si>
  <si>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</si>
  <si>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</si>
  <si>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</si>
  <si>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</si>
  <si>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</si>
  <si>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</si>
  <si>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</si>
  <si>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</si>
  <si>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</si>
  <si>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</si>
  <si>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</si>
  <si>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</si>
  <si>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</si>
  <si>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</si>
  <si>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</si>
  <si>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</si>
  <si>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</si>
  <si>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</si>
  <si>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</si>
  <si>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</si>
  <si>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</si>
  <si>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</si>
  <si>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</si>
  <si>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</si>
  <si>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</si>
  <si>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</si>
  <si>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</si>
  <si>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</si>
  <si>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</si>
  <si>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</si>
  <si>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</si>
  <si>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</si>
  <si>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</si>
  <si>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</si>
  <si>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</si>
  <si>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</si>
  <si>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</si>
  <si>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</si>
  <si>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</si>
  <si>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</si>
  <si>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</si>
  <si>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</si>
  <si>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</si>
  <si>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</si>
  <si>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</si>
  <si>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</si>
  <si>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</si>
  <si>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</si>
  <si>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</si>
  <si>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</si>
  <si>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</si>
  <si>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</si>
  <si>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</si>
  <si>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</si>
  <si>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</si>
  <si>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</si>
  <si>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</si>
  <si>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</si>
  <si>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</si>
  <si>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</si>
  <si>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</si>
  <si>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</si>
  <si>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</si>
  <si>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</si>
  <si>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</si>
  <si>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</si>
  <si>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</si>
  <si>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</si>
  <si>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</si>
  <si>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</si>
  <si>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</si>
  <si>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</si>
  <si>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</si>
  <si>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</si>
  <si>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</si>
  <si>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</si>
  <si>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</si>
  <si>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</si>
  <si>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</si>
  <si>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</si>
  <si>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</si>
  <si>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</si>
  <si>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</si>
  <si>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</si>
  <si>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</si>
  <si>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</si>
  <si>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</si>
  <si>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</si>
  <si>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</si>
  <si>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</si>
  <si>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</si>
  <si>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</si>
  <si>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</si>
  <si>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</si>
  <si>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</si>
  <si>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</si>
  <si>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</si>
  <si>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</si>
  <si>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</si>
  <si>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</si>
  <si>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</si>
  <si>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</si>
  <si>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</si>
  <si>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</si>
  <si>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</si>
  <si>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</si>
  <si>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</si>
  <si>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</si>
  <si>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</si>
  <si>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</si>
  <si>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</si>
  <si>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</si>
  <si>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</si>
  <si>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</si>
  <si>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</si>
  <si>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</si>
  <si>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</si>
  <si>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</si>
  <si>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</si>
  <si>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</si>
  <si>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</si>
  <si>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</si>
  <si>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</si>
  <si>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</si>
  <si>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</si>
  <si>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</si>
  <si>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</si>
  <si>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</si>
  <si>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</si>
  <si>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</si>
  <si>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</si>
  <si>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</si>
  <si>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</si>
  <si>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</si>
  <si>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</si>
  <si>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</si>
  <si>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</si>
  <si>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</si>
  <si>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</si>
  <si>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</si>
  <si>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</si>
  <si>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</si>
  <si>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</si>
  <si>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</si>
  <si>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</si>
  <si>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</si>
  <si>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</si>
  <si>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</si>
  <si>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</si>
  <si>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</si>
  <si>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</si>
  <si>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</si>
  <si>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</si>
  <si>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</si>
  <si>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</si>
  <si>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</si>
  <si>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</si>
  <si>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</si>
  <si>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</si>
  <si>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</si>
  <si>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</si>
  <si>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</si>
  <si>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</si>
  <si>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</si>
  <si>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</si>
  <si>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</si>
  <si>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</si>
  <si>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</si>
  <si>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</si>
  <si>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</si>
  <si>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</si>
  <si>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</si>
  <si>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</si>
  <si>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</si>
  <si>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</si>
  <si>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</si>
  <si>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</si>
  <si>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</si>
  <si>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</si>
  <si>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</si>
  <si>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</si>
  <si>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</si>
  <si>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</si>
  <si>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</si>
  <si>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</si>
  <si>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</si>
  <si>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</si>
  <si>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</si>
  <si>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</si>
  <si>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</si>
  <si>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</si>
  <si>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</si>
  <si>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</si>
  <si>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</si>
  <si>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</si>
  <si>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</si>
  <si>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</si>
  <si>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</si>
  <si>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</si>
  <si>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</si>
  <si>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</si>
  <si>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</si>
  <si>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</si>
  <si>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</si>
  <si>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</si>
  <si>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</si>
  <si>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</si>
  <si>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</si>
  <si>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</si>
  <si>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</si>
  <si>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</si>
  <si>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</si>
  <si>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</si>
  <si>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</si>
  <si>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</si>
  <si>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</si>
  <si>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</si>
  <si>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</si>
  <si>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</si>
  <si>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</si>
  <si>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</si>
  <si>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</si>
  <si>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</si>
  <si>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</si>
  <si>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</si>
  <si>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</si>
  <si>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</si>
  <si>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</si>
  <si>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</si>
  <si>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</si>
  <si>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</si>
  <si>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</si>
  <si>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</si>
  <si>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</si>
  <si>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</si>
  <si>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</si>
  <si>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</si>
  <si>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</si>
  <si>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</si>
  <si>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</si>
  <si>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</si>
  <si>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</si>
  <si>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</si>
  <si>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</si>
  <si>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</si>
  <si>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</si>
  <si>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</si>
  <si>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</si>
  <si>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</si>
  <si>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</si>
  <si>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</si>
  <si>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</si>
  <si>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</si>
  <si>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</si>
  <si>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</si>
  <si>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</si>
  <si>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</si>
  <si>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</si>
  <si>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</si>
  <si>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</si>
  <si>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</si>
  <si>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</si>
  <si>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</si>
  <si>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</si>
  <si>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</si>
  <si>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</si>
  <si>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</si>
  <si>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</si>
  <si>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</si>
  <si>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</si>
  <si>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</si>
  <si>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</si>
  <si>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</si>
  <si>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</si>
  <si>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</si>
  <si>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</si>
  <si>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</si>
  <si>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</si>
  <si>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</si>
  <si>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</si>
  <si>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</si>
  <si>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</si>
  <si>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</si>
  <si>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</si>
  <si>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</si>
  <si>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</si>
  <si>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</si>
  <si>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</si>
  <si>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</si>
  <si>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</si>
  <si>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</si>
  <si>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</si>
  <si>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</si>
  <si>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</si>
  <si>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</si>
  <si>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</si>
  <si>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</si>
  <si>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</si>
  <si>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</si>
  <si>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</si>
  <si>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</si>
  <si>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</si>
  <si>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</si>
  <si>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</si>
  <si>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</si>
  <si>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</si>
  <si>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</si>
  <si>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</si>
  <si>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</si>
  <si>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</si>
  <si>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</si>
  <si>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</si>
  <si>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</si>
  <si>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</si>
  <si>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</si>
  <si>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</si>
  <si>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</si>
  <si>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</si>
  <si>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</si>
  <si>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</si>
  <si>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</si>
  <si>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</si>
  <si>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</si>
  <si>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</si>
  <si>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</si>
  <si>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</si>
  <si>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</si>
  <si>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</si>
  <si>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</si>
  <si>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</si>
  <si>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</si>
  <si>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</si>
  <si>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</si>
  <si>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</si>
  <si>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</si>
  <si>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</si>
  <si>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</si>
  <si>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</si>
  <si>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</si>
  <si>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</si>
  <si>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</si>
  <si>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</si>
  <si>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</si>
  <si>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</si>
  <si>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</si>
  <si>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</si>
  <si>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</si>
  <si>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</si>
  <si>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</si>
  <si>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</si>
  <si>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</si>
  <si>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</si>
  <si>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</si>
  <si>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</si>
  <si>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</si>
  <si>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</si>
  <si>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</si>
  <si>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</si>
  <si>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</si>
  <si>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</si>
  <si>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</si>
  <si>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</si>
  <si>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</si>
  <si>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</si>
  <si>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</si>
  <si>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</si>
  <si>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</si>
  <si>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</si>
  <si>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</si>
  <si>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</si>
  <si>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</si>
  <si>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</si>
  <si>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</si>
  <si>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</si>
  <si>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</si>
  <si>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</si>
  <si>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</si>
  <si>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</si>
  <si>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</si>
  <si>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</si>
  <si>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</si>
  <si>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</si>
  <si>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</si>
  <si>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</si>
  <si>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</si>
  <si>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</si>
  <si>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</si>
  <si>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</si>
  <si>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</si>
  <si>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</si>
  <si>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</si>
  <si>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</si>
  <si>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</si>
  <si>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</si>
  <si>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</si>
  <si>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</si>
  <si>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</si>
  <si>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</si>
  <si>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</si>
  <si>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</si>
  <si>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</si>
  <si>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</si>
  <si>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</si>
  <si>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</si>
  <si>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</si>
  <si>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</si>
  <si>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</si>
  <si>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</si>
  <si>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</si>
  <si>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</si>
  <si>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</si>
  <si>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</si>
  <si>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</si>
  <si>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</si>
  <si>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</si>
  <si>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</si>
  <si>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</si>
  <si>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</si>
  <si>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</si>
  <si>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</si>
  <si>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</si>
  <si>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</si>
  <si>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</si>
  <si>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</si>
  <si>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</si>
  <si>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</si>
  <si>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</si>
  <si>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</si>
  <si>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</si>
  <si>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</si>
  <si>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</si>
  <si>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</si>
  <si>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</si>
  <si>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</si>
  <si>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</si>
  <si>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</si>
  <si>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</si>
  <si>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</si>
  <si>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</si>
  <si>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</si>
  <si>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</si>
  <si>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</si>
  <si>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</si>
  <si>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</si>
  <si>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</si>
  <si>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</si>
  <si>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</si>
  <si>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</si>
  <si>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</si>
  <si>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</si>
  <si>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</si>
  <si>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</si>
  <si>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</si>
  <si>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</si>
  <si>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</si>
  <si>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</si>
  <si>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</si>
  <si>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</si>
  <si>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</si>
  <si>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</si>
  <si>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</si>
  <si>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</si>
  <si>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</si>
  <si>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</si>
  <si>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</si>
  <si>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</si>
  <si>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</si>
  <si>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</si>
  <si>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</si>
  <si>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</si>
  <si>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</si>
  <si>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</si>
  <si>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</si>
  <si>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</si>
  <si>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</si>
  <si>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</si>
  <si>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</si>
  <si>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</si>
  <si>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</si>
  <si>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</si>
  <si>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</si>
  <si>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</si>
  <si>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</si>
  <si>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</si>
  <si>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</si>
  <si>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</si>
  <si>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</si>
  <si>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</si>
  <si>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</si>
  <si>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</si>
  <si>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</si>
  <si>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</si>
  <si>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</si>
  <si>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</si>
  <si>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</si>
  <si>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</si>
  <si>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</si>
  <si>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</si>
  <si>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</si>
  <si>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</si>
  <si>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</si>
  <si>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</si>
  <si>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</si>
  <si>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</si>
  <si>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</si>
  <si>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</si>
  <si>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</si>
  <si>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</si>
  <si>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</si>
  <si>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</si>
  <si>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</si>
  <si>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</si>
  <si>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</si>
  <si>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</si>
  <si>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</si>
  <si>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</si>
  <si>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</si>
  <si>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</si>
  <si>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</si>
  <si>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</si>
  <si>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</si>
  <si>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</si>
  <si>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</si>
  <si>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</si>
  <si>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</si>
  <si>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</si>
  <si>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</si>
  <si>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</si>
  <si>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</si>
  <si>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</si>
  <si>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</si>
  <si>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</si>
  <si>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</si>
  <si>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</si>
  <si>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</si>
  <si>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</si>
  <si>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</si>
  <si>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</si>
  <si>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</si>
  <si>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</si>
  <si>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</si>
  <si>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</si>
  <si>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</si>
  <si>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</si>
  <si>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</si>
  <si>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</si>
  <si>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</si>
  <si>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</si>
  <si>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</si>
  <si>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</si>
  <si>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</si>
  <si>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</si>
  <si>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</si>
  <si>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</si>
  <si>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</si>
  <si>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</si>
  <si>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</si>
  <si>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</si>
  <si>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</si>
  <si>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</si>
  <si>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</si>
  <si>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</si>
  <si>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</si>
  <si>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</si>
  <si>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</si>
  <si>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</si>
  <si>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</si>
  <si>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</si>
  <si>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</si>
  <si>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</si>
  <si>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</si>
  <si>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</si>
  <si>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</si>
  <si>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</si>
  <si>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</si>
  <si>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</si>
  <si>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</si>
  <si>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</si>
  <si>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</si>
  <si>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</si>
  <si>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</si>
  <si>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</si>
  <si>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</si>
  <si>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</si>
  <si>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</si>
  <si>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</si>
  <si>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</si>
  <si>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</si>
  <si>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</si>
  <si>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</si>
  <si>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</si>
  <si>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</si>
  <si>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</si>
  <si>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</si>
  <si>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</si>
  <si>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</si>
  <si>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</si>
  <si>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</si>
  <si>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</si>
  <si>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</si>
  <si>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</si>
  <si>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</si>
  <si>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</si>
  <si>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</si>
  <si>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</si>
  <si>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</si>
  <si>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</si>
  <si>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</si>
  <si>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</si>
  <si>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</si>
  <si>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</si>
  <si>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</si>
  <si>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</si>
  <si>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</si>
  <si>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</si>
  <si>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</si>
  <si>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</si>
  <si>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</si>
  <si>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</si>
  <si>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</si>
  <si>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</si>
  <si>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</si>
  <si>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</si>
  <si>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</si>
  <si>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</si>
  <si>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</si>
  <si>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</si>
  <si>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</si>
  <si>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</si>
  <si>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</si>
  <si>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</si>
  <si>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</si>
  <si>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</si>
  <si>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</si>
  <si>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</si>
  <si>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</si>
  <si>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</si>
  <si>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</si>
  <si>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</si>
  <si>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</si>
  <si>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</si>
  <si>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</si>
  <si>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</si>
  <si>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</si>
  <si>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</si>
  <si>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</si>
  <si>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</si>
  <si>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</si>
  <si>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</si>
  <si>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</si>
  <si>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</si>
  <si>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</si>
  <si>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</si>
  <si>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</si>
  <si>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</si>
  <si>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</si>
  <si>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</si>
  <si>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</si>
  <si>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</si>
  <si>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</si>
  <si>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</si>
  <si>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</si>
  <si>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</si>
  <si>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</si>
  <si>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</si>
  <si>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</si>
  <si>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</si>
  <si>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</si>
  <si>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</si>
  <si>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</si>
  <si>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</si>
  <si>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</si>
  <si>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</si>
  <si>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</si>
  <si>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</si>
  <si>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</si>
  <si>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</si>
  <si>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</si>
  <si>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</si>
  <si>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</si>
  <si>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</si>
  <si>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</si>
  <si>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</si>
  <si>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</si>
  <si>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</si>
  <si>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</si>
  <si>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</si>
  <si>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</si>
  <si>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</si>
  <si>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</si>
  <si>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</si>
  <si>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</si>
  <si>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</si>
  <si>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</si>
  <si>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</si>
  <si>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</si>
  <si>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</si>
  <si>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</si>
  <si>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</si>
  <si>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</si>
  <si>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</si>
  <si>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</si>
  <si>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</si>
  <si>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</si>
  <si>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</si>
  <si>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</si>
  <si>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</si>
  <si>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</si>
  <si>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</si>
  <si>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</si>
  <si>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</si>
  <si>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</si>
  <si>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</si>
  <si>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</si>
  <si>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</si>
  <si>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</si>
  <si>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</si>
  <si>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</si>
  <si>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</si>
  <si>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</si>
  <si>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</si>
  <si>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</si>
  <si>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</si>
  <si>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</si>
  <si>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</si>
  <si>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</si>
  <si>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</si>
  <si>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</si>
  <si>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</si>
  <si>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</si>
  <si>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</si>
  <si>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</si>
  <si>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</si>
  <si>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</si>
  <si>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</si>
  <si>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</si>
  <si>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</si>
  <si>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</si>
  <si>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</si>
  <si>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</si>
  <si>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</si>
  <si>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</si>
  <si>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</si>
  <si>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</si>
  <si>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</si>
  <si>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</si>
  <si>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</si>
  <si>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</si>
  <si>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</si>
  <si>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</si>
  <si>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</si>
  <si>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</si>
  <si>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</si>
  <si>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</si>
  <si>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</si>
  <si>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</si>
  <si>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</si>
  <si>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</si>
  <si>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</si>
  <si>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</si>
  <si>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</si>
  <si>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</si>
  <si>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</si>
  <si>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</si>
  <si>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</si>
  <si>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</si>
  <si>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</si>
  <si>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</si>
  <si>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</si>
  <si>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</si>
  <si>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</si>
  <si>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</si>
  <si>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</si>
  <si>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</si>
  <si>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</si>
  <si>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</si>
  <si>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</si>
  <si>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</si>
  <si>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</si>
  <si>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</si>
  <si>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</si>
  <si>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</si>
  <si>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</si>
  <si>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</si>
  <si>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</si>
  <si>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</si>
  <si>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</si>
  <si>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</si>
  <si>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</si>
  <si>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</si>
  <si>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</si>
  <si>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</si>
  <si>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</si>
  <si>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</si>
  <si>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</si>
  <si>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</si>
  <si>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</si>
  <si>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</si>
  <si>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</si>
  <si>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</si>
  <si>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</si>
  <si>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</si>
  <si>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</si>
  <si>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</si>
  <si>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</si>
  <si>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</si>
  <si>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</si>
  <si>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</si>
  <si>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</si>
  <si>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</si>
  <si>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</si>
  <si>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</si>
  <si>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</si>
  <si>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</si>
  <si>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</si>
  <si>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</si>
  <si>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</si>
  <si>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</si>
  <si>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</si>
  <si>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</si>
  <si>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</si>
  <si>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</si>
  <si>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</si>
  <si>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</si>
  <si>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</si>
  <si>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</si>
  <si>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</si>
  <si>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</si>
  <si>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</si>
  <si>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</si>
  <si>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</si>
  <si>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</si>
  <si>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</si>
  <si>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</si>
  <si>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</si>
  <si>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</si>
  <si>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</si>
  <si>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</si>
  <si>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</si>
  <si>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</si>
  <si>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</si>
  <si>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</si>
  <si>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</si>
  <si>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</si>
  <si>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</si>
  <si>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</si>
  <si>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</si>
  <si>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</si>
  <si>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</si>
  <si>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</si>
  <si>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</si>
  <si>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</si>
  <si>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</si>
  <si>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</si>
  <si>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</si>
  <si>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</si>
  <si>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</si>
  <si>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</si>
  <si>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</si>
  <si>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</si>
  <si>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</si>
  <si>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</si>
  <si>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</si>
  <si>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</si>
  <si>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</si>
  <si>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</si>
  <si>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</si>
  <si>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</si>
  <si>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</si>
  <si>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</si>
  <si>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</si>
  <si>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</si>
  <si>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</si>
  <si>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</si>
  <si>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</si>
  <si>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</si>
  <si>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</si>
  <si>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</si>
  <si>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</si>
  <si>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</si>
  <si>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</si>
  <si>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</si>
  <si>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</si>
  <si>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</si>
  <si>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</si>
  <si>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</si>
  <si>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</si>
  <si>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</si>
  <si>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</si>
  <si>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</si>
  <si>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</si>
  <si>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</si>
  <si>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</si>
  <si>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</si>
  <si>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</si>
  <si>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</si>
  <si>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</si>
  <si>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</si>
  <si>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</si>
  <si>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</si>
  <si>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</si>
  <si>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</si>
  <si>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</si>
  <si>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</si>
  <si>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</si>
  <si>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</si>
  <si>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</si>
  <si>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</si>
  <si>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</si>
  <si>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</si>
  <si>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</si>
  <si>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</si>
  <si>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</si>
  <si>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</si>
  <si>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</si>
  <si>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</si>
  <si>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</si>
  <si>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</si>
  <si>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</si>
  <si>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</si>
  <si>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</si>
  <si>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</si>
  <si>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</si>
  <si>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</si>
  <si>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</si>
  <si>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</si>
  <si>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</si>
  <si>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</si>
  <si>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</si>
  <si>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</si>
  <si>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</si>
  <si>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</si>
  <si>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</si>
  <si>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</si>
  <si>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</si>
  <si>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</si>
  <si>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</si>
  <si>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</si>
  <si>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</si>
  <si>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</si>
  <si>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</si>
  <si>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</si>
  <si>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</si>
  <si>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</si>
  <si>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</si>
  <si>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</si>
  <si>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</si>
  <si>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</si>
  <si>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</si>
  <si>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</si>
  <si>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</si>
  <si>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</si>
  <si>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</si>
  <si>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</si>
  <si>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</si>
  <si>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</si>
  <si>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</si>
  <si>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</si>
  <si>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</si>
  <si>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</si>
  <si>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</si>
  <si>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</si>
  <si>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</si>
  <si>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</si>
  <si>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</si>
  <si>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</si>
  <si>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</si>
  <si>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</si>
  <si>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</si>
  <si>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</si>
  <si>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</si>
  <si>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</si>
  <si>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</si>
  <si>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</si>
  <si>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</si>
  <si>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</si>
  <si>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</si>
  <si>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</si>
  <si>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</si>
  <si>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</si>
  <si>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</si>
  <si>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</si>
  <si>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</si>
  <si>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</si>
  <si>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</si>
  <si>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</si>
  <si>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</si>
  <si>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</si>
  <si>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</si>
  <si>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</si>
  <si>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</si>
  <si>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</si>
  <si>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</si>
  <si>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</si>
  <si>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</si>
  <si>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</si>
  <si>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</si>
  <si>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</si>
  <si>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</si>
  <si>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</si>
  <si>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</si>
  <si>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</si>
  <si>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</si>
  <si>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</si>
  <si>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</si>
  <si>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</si>
  <si>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</si>
  <si>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</si>
  <si>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</si>
  <si>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</si>
  <si>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</si>
  <si>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</si>
  <si>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</si>
  <si>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</si>
  <si>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</si>
  <si>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</si>
  <si>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</si>
  <si>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</si>
  <si>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</si>
  <si>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</si>
  <si>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</si>
  <si>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</si>
  <si>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</si>
  <si>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</si>
  <si>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</si>
  <si>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</si>
  <si>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</si>
  <si>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</si>
  <si>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</si>
  <si>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</si>
  <si>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</si>
  <si>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</si>
  <si>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</si>
  <si>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</si>
  <si>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</si>
  <si>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</si>
  <si>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</si>
  <si>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</si>
  <si>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</si>
  <si>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</si>
  <si>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</si>
  <si>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</si>
  <si>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</si>
  <si>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</si>
  <si>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</si>
  <si>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</si>
  <si>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</si>
  <si>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</si>
  <si>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</si>
  <si>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</si>
  <si>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</si>
  <si>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</si>
  <si>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</si>
  <si>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</si>
  <si>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</si>
  <si>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</si>
  <si>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</si>
  <si>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</si>
  <si>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</si>
  <si>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</si>
  <si>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</si>
  <si>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</si>
  <si>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</si>
  <si>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</si>
  <si>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</si>
  <si>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</si>
  <si>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</si>
  <si>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</si>
  <si>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</si>
  <si>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</si>
  <si>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</si>
  <si>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</si>
  <si>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</si>
  <si>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</si>
  <si>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</si>
  <si>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</si>
  <si>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</si>
  <si>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</si>
  <si>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</si>
  <si>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</si>
  <si>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</si>
  <si>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</si>
  <si>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</si>
  <si>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</si>
  <si>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</si>
  <si>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</si>
  <si>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</si>
  <si>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</si>
  <si>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</si>
  <si>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</si>
  <si>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</si>
  <si>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</si>
  <si>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</si>
  <si>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</si>
  <si>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</si>
  <si>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</si>
  <si>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</si>
  <si>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</si>
  <si>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</si>
  <si>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</si>
  <si>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</si>
  <si>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</si>
  <si>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</si>
  <si>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</si>
  <si>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</si>
  <si>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</si>
  <si>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</si>
  <si>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</si>
  <si>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</si>
  <si>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</si>
  <si>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</si>
  <si>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</si>
  <si>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</si>
  <si>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</si>
  <si>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</si>
  <si>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</si>
  <si>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</si>
  <si>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</si>
  <si>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</si>
  <si>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</si>
  <si>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</si>
  <si>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</si>
  <si>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</si>
  <si>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</si>
  <si>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</si>
  <si>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</si>
  <si>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</si>
  <si>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</si>
  <si>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</si>
  <si>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</si>
  <si>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</si>
  <si>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</si>
  <si>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</si>
  <si>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</si>
  <si>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</si>
  <si>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</si>
  <si>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</si>
  <si>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</si>
  <si>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</si>
  <si>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</si>
  <si>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</si>
  <si>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</si>
  <si>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</si>
  <si>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</si>
  <si>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</si>
  <si>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</si>
  <si>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</si>
  <si>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</si>
  <si>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</si>
  <si>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</si>
  <si>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</si>
  <si>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</si>
  <si>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</si>
  <si>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</si>
  <si>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</si>
  <si>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</si>
  <si>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</si>
  <si>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</si>
  <si>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</si>
  <si>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</si>
  <si>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</si>
  <si>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</si>
  <si>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</si>
  <si>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</si>
  <si>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</si>
  <si>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</si>
  <si>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</si>
  <si>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</si>
  <si>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</si>
  <si>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</si>
  <si>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</si>
  <si>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</si>
  <si>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</si>
  <si>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</si>
  <si>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</si>
  <si>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</si>
  <si>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</si>
  <si>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</si>
  <si>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</si>
  <si>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</si>
  <si>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</si>
  <si>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</si>
  <si>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</si>
  <si>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</si>
  <si>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</si>
  <si>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</si>
  <si>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</si>
  <si>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</si>
  <si>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</si>
  <si>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</si>
  <si>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</si>
  <si>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</si>
  <si>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</si>
  <si>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</si>
  <si>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</si>
  <si>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</si>
  <si>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</si>
  <si>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</si>
  <si>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</si>
  <si>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</si>
  <si>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</si>
  <si>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</si>
  <si>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</si>
  <si>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</si>
  <si>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</si>
  <si>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</si>
  <si>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</si>
  <si>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</si>
  <si>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</si>
  <si>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</si>
  <si>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</si>
  <si>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</si>
  <si>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</si>
  <si>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</si>
  <si>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</si>
  <si>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</si>
  <si>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</si>
  <si>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</si>
  <si>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</si>
  <si>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</si>
  <si>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</si>
  <si>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</si>
  <si>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</si>
  <si>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</si>
  <si>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</si>
  <si>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</si>
  <si>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</si>
  <si>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</si>
  <si>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</si>
  <si>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</si>
  <si>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</si>
  <si>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</si>
  <si>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</si>
  <si>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</si>
  <si>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</si>
  <si>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</si>
  <si>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</si>
  <si>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</si>
  <si>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</si>
  <si>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</si>
  <si>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</si>
  <si>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</si>
  <si>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</si>
  <si>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</si>
  <si>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</si>
  <si>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</si>
  <si>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</si>
  <si>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</si>
  <si>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</si>
  <si>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</si>
  <si>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</si>
  <si>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</si>
  <si>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</si>
  <si>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</si>
  <si>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</si>
  <si>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</si>
  <si>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</si>
  <si>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</si>
  <si>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</si>
  <si>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</si>
  <si>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</si>
  <si>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</si>
  <si>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</si>
  <si>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</si>
  <si>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</si>
  <si>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</si>
  <si>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</si>
  <si>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</si>
  <si>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</si>
  <si>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</si>
  <si>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</si>
  <si>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</si>
  <si>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</si>
  <si>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</si>
  <si>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</si>
  <si>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</si>
  <si>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</si>
  <si>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</si>
  <si>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</si>
  <si>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</si>
  <si>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</si>
  <si>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</si>
  <si>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</si>
  <si>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</si>
  <si>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</si>
  <si>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</si>
  <si>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</si>
  <si>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</si>
  <si>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</si>
  <si>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</si>
  <si>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</si>
  <si>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</si>
  <si>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</si>
  <si>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</si>
  <si>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</si>
  <si>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</si>
  <si>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</si>
  <si>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</si>
  <si>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</si>
  <si>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</si>
  <si>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</si>
  <si>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</si>
  <si>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</si>
  <si>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</si>
  <si>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</si>
  <si>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</si>
  <si>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</si>
  <si>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</si>
  <si>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</si>
  <si>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</si>
  <si>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</si>
  <si>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</si>
  <si>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</si>
  <si>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</si>
  <si>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</si>
  <si>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</si>
  <si>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</si>
  <si>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</si>
  <si>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</si>
  <si>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</si>
  <si>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</si>
  <si>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</si>
  <si>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</si>
  <si>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</si>
  <si>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</si>
  <si>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</si>
  <si>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</si>
  <si>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</si>
  <si>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</si>
  <si>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</si>
  <si>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</si>
  <si>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</si>
  <si>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</si>
  <si>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</si>
  <si>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</si>
  <si>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</si>
  <si>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</si>
  <si>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</si>
  <si>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</si>
  <si>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</si>
  <si>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</si>
  <si>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</si>
  <si>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</si>
  <si>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</si>
  <si>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</si>
  <si>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</si>
  <si>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</si>
  <si>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</si>
  <si>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</si>
  <si>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</si>
  <si>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</si>
  <si>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</si>
  <si>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</si>
  <si>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</si>
  <si>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</si>
  <si>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</si>
  <si>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</si>
  <si>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</si>
  <si>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</si>
  <si>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</si>
  <si>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</si>
  <si>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</si>
  <si>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</si>
  <si>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</si>
  <si>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</si>
  <si>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</si>
  <si>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</si>
  <si>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</si>
  <si>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</si>
  <si>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</si>
  <si>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</si>
  <si>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</si>
  <si>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</si>
  <si>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</si>
  <si>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</si>
  <si>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</si>
  <si>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</si>
  <si>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</si>
  <si>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</si>
  <si>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</si>
  <si>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</si>
  <si>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</si>
  <si>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</si>
  <si>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</si>
  <si>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</si>
  <si>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</si>
  <si>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</si>
  <si>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</si>
  <si>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</si>
  <si>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</si>
  <si>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</si>
  <si>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</si>
  <si>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</si>
  <si>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</si>
  <si>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</si>
  <si>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</si>
  <si>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</si>
  <si>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</si>
  <si>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</si>
  <si>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</si>
  <si>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</si>
  <si>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</si>
  <si>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</si>
  <si>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</si>
  <si>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</si>
  <si>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</si>
  <si>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</si>
  <si>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</si>
  <si>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</si>
  <si>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</si>
  <si>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</si>
  <si>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</si>
  <si>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</si>
  <si>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</si>
  <si>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</si>
  <si>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</si>
  <si>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</si>
  <si>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</si>
  <si>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</si>
  <si>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</si>
  <si>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</si>
  <si>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</si>
  <si>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</si>
  <si>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</si>
  <si>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</si>
  <si>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</si>
  <si>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</si>
  <si>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</si>
  <si>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</si>
  <si>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</si>
  <si>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</si>
  <si>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</si>
  <si>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</si>
  <si>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</si>
  <si>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</si>
  <si>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</si>
  <si>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</si>
  <si>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</si>
  <si>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</si>
  <si>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</si>
  <si>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</si>
  <si>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</si>
  <si>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</si>
  <si>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</si>
  <si>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</si>
  <si>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</si>
  <si>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</si>
  <si>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</si>
  <si>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</si>
  <si>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</si>
  <si>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</si>
  <si>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</si>
  <si>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</si>
  <si>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</si>
  <si>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</si>
  <si>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</si>
  <si>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</si>
  <si>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</si>
  <si>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</si>
  <si>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</si>
  <si>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</si>
  <si>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</si>
  <si>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</si>
  <si>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</si>
  <si>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</si>
  <si>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</si>
  <si>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</si>
  <si>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</si>
  <si>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</si>
  <si>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</si>
  <si>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</si>
  <si>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</si>
  <si>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</si>
  <si>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</si>
  <si>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</si>
  <si>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</si>
  <si>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</si>
  <si>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</si>
  <si>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</si>
  <si>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</si>
  <si>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</si>
  <si>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</si>
  <si>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</si>
  <si>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</si>
  <si>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</si>
  <si>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</si>
  <si>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</si>
  <si>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</si>
  <si>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</si>
  <si>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</si>
  <si>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</si>
  <si>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</si>
  <si>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</si>
  <si>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</si>
  <si>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</si>
  <si>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</si>
  <si>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</si>
  <si>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</si>
  <si>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</si>
  <si>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</si>
  <si>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</si>
  <si>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</si>
  <si>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</si>
  <si>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</si>
  <si>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</si>
  <si>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</si>
  <si>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</si>
  <si>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</si>
  <si>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</si>
  <si>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</si>
  <si>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</si>
  <si>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</si>
  <si>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</si>
  <si>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</si>
  <si>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</si>
  <si>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</si>
  <si>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</si>
  <si>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</si>
  <si>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</si>
  <si>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</si>
  <si>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</si>
  <si>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</si>
  <si>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</si>
  <si>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</si>
  <si>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</si>
  <si>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</si>
  <si>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</si>
  <si>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</si>
  <si>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</si>
  <si>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</si>
  <si>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</si>
  <si>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</si>
  <si>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</si>
  <si>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</si>
  <si>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</si>
  <si>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</si>
  <si>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</si>
  <si>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</si>
  <si>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</si>
  <si>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</si>
  <si>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</si>
  <si>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</si>
  <si>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</si>
  <si>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</si>
  <si>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</si>
  <si>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</si>
  <si>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</si>
  <si>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</si>
  <si>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</si>
  <si>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</si>
  <si>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</si>
  <si>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</si>
  <si>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</si>
  <si>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</si>
  <si>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</si>
  <si>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</si>
  <si>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</si>
  <si>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</si>
  <si>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</si>
  <si>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</si>
  <si>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</si>
  <si>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</si>
  <si>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</si>
  <si>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</si>
  <si>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</si>
  <si>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</si>
  <si>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</si>
  <si>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</si>
  <si>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</si>
  <si>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</si>
  <si>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</si>
  <si>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</si>
  <si>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</si>
  <si>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</si>
  <si>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</si>
  <si>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</si>
  <si>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</si>
  <si>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</si>
  <si>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</si>
  <si>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</si>
  <si>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</si>
  <si>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</si>
  <si>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</si>
  <si>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</si>
  <si>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</si>
  <si>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</si>
  <si>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</si>
  <si>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</si>
  <si>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</si>
  <si>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</si>
  <si>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</si>
  <si>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</si>
  <si>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</si>
  <si>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</si>
  <si>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</si>
  <si>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</si>
  <si>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</si>
  <si>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</si>
  <si>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</si>
  <si>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</si>
  <si>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</si>
  <si>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</si>
  <si>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</si>
  <si>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</si>
  <si>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</si>
  <si>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</si>
  <si>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</si>
  <si>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</si>
  <si>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</si>
  <si>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</si>
  <si>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</si>
  <si>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</si>
  <si>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</si>
  <si>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</si>
  <si>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</si>
  <si>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</si>
  <si>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</si>
  <si>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</si>
  <si>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</si>
  <si>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</si>
  <si>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</si>
  <si>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</si>
  <si>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</si>
  <si>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</si>
  <si>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</si>
  <si>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</si>
  <si>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</si>
  <si>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</si>
  <si>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</si>
  <si>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</si>
  <si>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</si>
  <si>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</si>
  <si>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</si>
  <si>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</si>
  <si>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</si>
  <si>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</si>
  <si>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</si>
  <si>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</si>
  <si>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</si>
  <si>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</si>
  <si>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</si>
  <si>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</si>
  <si>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</si>
  <si>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</si>
  <si>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</si>
  <si>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</si>
  <si>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</si>
  <si>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</si>
  <si>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</si>
  <si>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</si>
  <si>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</si>
  <si>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</si>
  <si>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</si>
  <si>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</si>
  <si>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</si>
  <si>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</si>
  <si>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</si>
  <si>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</si>
  <si>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</si>
  <si>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</si>
  <si>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</si>
  <si>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</si>
  <si>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</si>
  <si>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</si>
  <si>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</si>
  <si>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</si>
  <si>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</si>
  <si>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</si>
  <si>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</si>
  <si>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</si>
  <si>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</si>
  <si>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</si>
  <si>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</si>
  <si>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</si>
  <si>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</si>
  <si>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</si>
  <si>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</si>
  <si>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</si>
  <si>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</si>
  <si>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</si>
  <si>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</si>
  <si>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</si>
  <si>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</si>
  <si>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</si>
  <si>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</si>
  <si>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</si>
  <si>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</si>
  <si>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</si>
  <si>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</si>
  <si>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</si>
  <si>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</si>
  <si>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</si>
  <si>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</si>
  <si>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</si>
  <si>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</si>
  <si>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</si>
  <si>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</si>
  <si>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</si>
  <si>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</si>
  <si>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</si>
  <si>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</si>
  <si>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</si>
  <si>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</si>
  <si>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</si>
  <si>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</si>
  <si>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</si>
  <si>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</si>
  <si>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</si>
  <si>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</si>
  <si>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</si>
  <si>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</si>
  <si>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</si>
  <si>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</si>
  <si>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</si>
  <si>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</si>
  <si>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</si>
  <si>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</si>
  <si>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</si>
  <si>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</si>
  <si>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</si>
  <si>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</si>
  <si>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</si>
  <si>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</si>
  <si>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</si>
  <si>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</si>
  <si>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</si>
  <si>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</si>
  <si>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</si>
  <si>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</si>
  <si>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</si>
  <si>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</si>
  <si>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</si>
  <si>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</si>
  <si>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</si>
  <si>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</si>
  <si>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</si>
  <si>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</si>
  <si>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</si>
  <si>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</si>
  <si>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</si>
  <si>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</si>
  <si>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</si>
  <si>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</si>
  <si>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</si>
  <si>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</si>
  <si>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</si>
  <si>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</si>
  <si>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</si>
  <si>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</si>
  <si>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</si>
  <si>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</si>
  <si>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</si>
  <si>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</si>
  <si>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</si>
  <si>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</si>
  <si>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</si>
  <si>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</si>
  <si>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</si>
  <si>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</si>
  <si>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</si>
  <si>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</si>
  <si>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</si>
  <si>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</si>
  <si>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</si>
  <si>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</si>
  <si>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</si>
  <si>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</si>
  <si>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</si>
  <si>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</si>
  <si>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</si>
  <si>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</si>
  <si>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</si>
  <si>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</si>
  <si>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</si>
  <si>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</si>
  <si>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</si>
  <si>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</si>
  <si>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</si>
  <si>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</si>
  <si>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</si>
  <si>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</si>
  <si>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</si>
  <si>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</si>
  <si>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</si>
  <si>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</si>
  <si>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</si>
  <si>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</si>
  <si>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</si>
  <si>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</si>
  <si>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</si>
  <si>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</si>
  <si>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</si>
  <si>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</si>
  <si>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</si>
  <si>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</si>
  <si>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</si>
  <si>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</si>
  <si>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</si>
  <si>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</si>
  <si>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</si>
  <si>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</si>
  <si>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</si>
  <si>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</si>
  <si>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</si>
  <si>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</si>
  <si>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</si>
  <si>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</si>
  <si>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</si>
  <si>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</si>
  <si>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</si>
  <si>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</si>
  <si>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</si>
  <si>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</si>
  <si>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</si>
  <si>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</si>
  <si>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</si>
  <si>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</si>
  <si>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</si>
  <si>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</si>
  <si>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</si>
  <si>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</si>
  <si>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</si>
  <si>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</si>
  <si>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</si>
  <si>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</si>
  <si>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</si>
  <si>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</si>
  <si>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</si>
  <si>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</si>
  <si>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</si>
  <si>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</si>
  <si>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</si>
  <si>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</si>
  <si>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</si>
  <si>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</si>
  <si>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</si>
  <si>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</si>
  <si>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</si>
  <si>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</si>
  <si>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</si>
  <si>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</si>
  <si>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</si>
  <si>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</si>
  <si>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</si>
  <si>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</si>
  <si>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</si>
  <si>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</si>
  <si>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</si>
  <si>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</si>
  <si>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</si>
  <si>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</si>
  <si>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</si>
  <si>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</si>
  <si>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</si>
  <si>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</si>
  <si>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</si>
  <si>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</si>
  <si>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</si>
  <si>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</si>
  <si>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</si>
  <si>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</si>
  <si>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</si>
  <si>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</si>
  <si>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</si>
  <si>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</si>
  <si>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</si>
  <si>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</si>
  <si>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</si>
  <si>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</si>
  <si>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</si>
  <si>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</si>
  <si>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</si>
  <si>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</si>
  <si>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</si>
  <si>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</si>
  <si>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</si>
  <si>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</si>
  <si>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</si>
  <si>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</si>
  <si>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</si>
  <si>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</si>
  <si>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</si>
  <si>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</si>
  <si>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</si>
  <si>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</si>
  <si>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</si>
  <si>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</si>
  <si>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</si>
  <si>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</si>
  <si>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</si>
  <si>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</si>
  <si>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</si>
  <si>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</si>
  <si>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</si>
  <si>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</si>
  <si>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</si>
  <si>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</si>
  <si>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</si>
  <si>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</si>
  <si>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</si>
  <si>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</si>
  <si>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</si>
  <si>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</si>
  <si>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</si>
  <si>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</si>
  <si>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</si>
  <si>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</si>
  <si>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</si>
  <si>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</si>
  <si>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</si>
  <si>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</si>
  <si>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</si>
  <si>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</si>
  <si>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</si>
  <si>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</si>
  <si>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</si>
  <si>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</si>
  <si>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</si>
  <si>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</si>
  <si>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</si>
  <si>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</si>
  <si>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</si>
  <si>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</si>
  <si>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</si>
  <si>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</si>
  <si>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</si>
  <si>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</si>
  <si>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</si>
  <si>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</si>
  <si>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</si>
  <si>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</si>
  <si>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</si>
  <si>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</si>
  <si>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</si>
  <si>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</si>
  <si>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</si>
  <si>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</si>
  <si>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</si>
  <si>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</si>
  <si>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</si>
  <si>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</si>
  <si>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</si>
  <si>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</si>
  <si>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</si>
  <si>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</si>
  <si>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</si>
  <si>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</si>
  <si>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</si>
  <si>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</si>
  <si>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</si>
  <si>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</si>
  <si>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</si>
  <si>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</si>
  <si>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</si>
  <si>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</si>
  <si>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</si>
  <si>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</si>
  <si>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</si>
  <si>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</si>
  <si>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</si>
  <si>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</si>
  <si>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</si>
  <si>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</si>
  <si>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</si>
  <si>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</si>
  <si>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</si>
  <si>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</si>
  <si>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</si>
  <si>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</si>
  <si>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</si>
  <si>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</si>
  <si>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</si>
  <si>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</si>
  <si>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</si>
  <si>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</si>
  <si>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</si>
  <si>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</si>
  <si>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</si>
  <si>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</si>
  <si>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</si>
  <si>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</si>
  <si>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</si>
  <si>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</si>
  <si>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</si>
  <si>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</si>
  <si>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</si>
  <si>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</si>
  <si>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</si>
  <si>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</si>
  <si>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</si>
  <si>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</si>
  <si>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</si>
  <si>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</si>
  <si>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</si>
  <si>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</si>
  <si>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</si>
  <si>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</si>
  <si>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</si>
  <si>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</si>
  <si>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</si>
  <si>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</si>
  <si>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</si>
  <si>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</si>
  <si>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</si>
  <si>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</si>
  <si>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</si>
  <si>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</si>
  <si>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</si>
  <si>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</si>
  <si>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</si>
  <si>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</si>
  <si>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</si>
  <si>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</si>
  <si>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</si>
  <si>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</si>
  <si>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</si>
  <si>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</si>
  <si>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</si>
  <si>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</si>
  <si>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</si>
  <si>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</si>
  <si>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</si>
  <si>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</si>
  <si>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</si>
  <si>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</si>
  <si>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</si>
  <si>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</si>
  <si>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</si>
  <si>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</si>
  <si>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</si>
  <si>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</si>
  <si>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</si>
  <si>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</si>
  <si>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</si>
  <si>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</si>
  <si>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</si>
  <si>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</si>
  <si>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</si>
  <si>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</si>
  <si>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</si>
  <si>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</si>
  <si>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</si>
  <si>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</si>
  <si>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</si>
  <si>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</si>
  <si>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</si>
  <si>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</si>
  <si>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</si>
  <si>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</si>
  <si>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</si>
  <si>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</si>
  <si>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</si>
  <si>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</si>
  <si>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</si>
  <si>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</si>
  <si>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</si>
  <si>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</si>
  <si>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</si>
  <si>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</si>
  <si>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</si>
  <si>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</si>
  <si>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</si>
  <si>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</si>
  <si>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</si>
  <si>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</si>
  <si>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</si>
  <si>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</si>
  <si>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</si>
  <si>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</si>
  <si>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</si>
  <si>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</si>
  <si>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</si>
  <si>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</si>
  <si>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</si>
  <si>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</si>
  <si>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</si>
  <si>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</si>
  <si>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</si>
  <si>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</si>
  <si>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</si>
  <si>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</si>
  <si>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</si>
  <si>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</si>
  <si>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</si>
  <si>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</si>
  <si>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</si>
  <si>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</si>
  <si>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</si>
  <si>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</si>
  <si>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</si>
  <si>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</si>
  <si>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</si>
  <si>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</si>
  <si>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</si>
  <si>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</si>
  <si>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</si>
  <si>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</si>
  <si>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</si>
  <si>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</si>
  <si>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</si>
  <si>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</si>
  <si>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</si>
  <si>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</si>
  <si>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</si>
  <si>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</si>
  <si>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</si>
  <si>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</si>
  <si>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</si>
  <si>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</si>
  <si>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</si>
  <si>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</si>
  <si>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</si>
  <si>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</si>
  <si>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</si>
  <si>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</si>
  <si>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</si>
  <si>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</si>
  <si>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</si>
  <si>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</si>
  <si>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</si>
  <si>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</si>
  <si>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</si>
  <si>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</si>
  <si>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</si>
  <si>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</si>
  <si>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</si>
  <si>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</si>
  <si>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</si>
  <si>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</si>
  <si>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</si>
  <si>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</si>
  <si>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</si>
  <si>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</si>
  <si>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</si>
  <si>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</si>
  <si>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</si>
  <si>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</si>
  <si>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</si>
  <si>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</si>
  <si>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</si>
  <si>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</si>
  <si>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</si>
  <si>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</si>
  <si>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</si>
  <si>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</si>
  <si>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</si>
  <si>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</si>
  <si>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</si>
  <si>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</si>
  <si>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</si>
  <si>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</si>
  <si>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</si>
  <si>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</si>
  <si>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</si>
  <si>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</si>
  <si>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</si>
  <si>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</si>
  <si>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</si>
  <si>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</si>
  <si>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</si>
  <si>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</si>
  <si>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</si>
  <si>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</si>
  <si>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</si>
  <si>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</si>
  <si>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</si>
  <si>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</si>
  <si>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</si>
  <si>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</si>
  <si>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</si>
  <si>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</si>
  <si>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</si>
  <si>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</si>
  <si>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</si>
  <si>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</si>
  <si>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</si>
  <si>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</si>
  <si>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</si>
  <si>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</si>
  <si>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</si>
  <si>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</si>
  <si>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</si>
  <si>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</si>
  <si>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</si>
  <si>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</si>
  <si>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</si>
  <si>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</si>
  <si>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</si>
  <si>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</si>
  <si>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</si>
  <si>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</si>
  <si>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</si>
  <si>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</si>
  <si>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</si>
  <si>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</si>
  <si>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</si>
  <si>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</si>
  <si>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</si>
  <si>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</si>
  <si>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</si>
  <si>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</si>
  <si>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</si>
  <si>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</si>
  <si>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</si>
  <si>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</si>
  <si>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</si>
  <si>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</si>
  <si>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</si>
  <si>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</si>
  <si>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</si>
  <si>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</si>
  <si>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</si>
  <si>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</si>
  <si>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</si>
  <si>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</si>
  <si>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</si>
  <si>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</si>
  <si>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</si>
  <si>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</si>
  <si>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</si>
  <si>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</si>
  <si>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</si>
  <si>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</si>
  <si>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</si>
  <si>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</si>
  <si>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</si>
  <si>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</si>
  <si>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</si>
  <si>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</si>
  <si>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</si>
  <si>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</si>
  <si>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</si>
  <si>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</si>
  <si>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</si>
  <si>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</si>
  <si>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</si>
  <si>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</si>
  <si>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</si>
  <si>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</si>
  <si>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</si>
  <si>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</si>
  <si>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</si>
  <si>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</si>
  <si>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</si>
  <si>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</si>
  <si>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</si>
  <si>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</si>
  <si>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</si>
  <si>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</si>
  <si>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</si>
  <si>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</si>
  <si>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</si>
  <si>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</si>
  <si>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</si>
  <si>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</si>
  <si>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</si>
  <si>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</si>
  <si>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</si>
  <si>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</si>
  <si>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</si>
  <si>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</si>
  <si>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</si>
  <si>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</si>
  <si>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</si>
  <si>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</si>
  <si>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</si>
  <si>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</si>
  <si>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</si>
  <si>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</si>
  <si>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</si>
  <si>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</si>
  <si>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</si>
  <si>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</si>
  <si>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</si>
  <si>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</si>
  <si>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</si>
  <si>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</si>
  <si>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</si>
  <si>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</si>
  <si>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</si>
  <si>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</si>
  <si>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</si>
  <si>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</si>
  <si>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</si>
  <si>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</si>
  <si>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</si>
  <si>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</si>
  <si>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</si>
  <si>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</si>
  <si>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</si>
  <si>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</si>
  <si>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</si>
  <si>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</si>
  <si>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</si>
  <si>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</si>
  <si>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</si>
  <si>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</si>
  <si>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</si>
  <si>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</si>
  <si>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</si>
  <si>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</si>
  <si>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</si>
  <si>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</si>
  <si>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</si>
  <si>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</si>
  <si>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</si>
  <si>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</si>
  <si>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</si>
  <si>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</si>
  <si>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</si>
  <si>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</si>
  <si>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</si>
  <si>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</si>
  <si>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</si>
  <si>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</si>
  <si>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</si>
  <si>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</si>
  <si>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</si>
  <si>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</si>
  <si>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</si>
  <si>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</si>
  <si>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</si>
  <si>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</si>
  <si>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</si>
  <si>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</si>
  <si>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</si>
  <si>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</si>
  <si>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</si>
  <si>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</si>
  <si>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</si>
  <si>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</si>
  <si>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</si>
  <si>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</si>
  <si>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</si>
  <si>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</si>
  <si>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</si>
  <si>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</si>
  <si>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</si>
  <si>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</si>
  <si>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</si>
  <si>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</si>
  <si>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</si>
  <si>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</si>
  <si>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</si>
  <si>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</si>
  <si>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</si>
  <si>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</si>
  <si>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</si>
  <si>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</si>
  <si>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</si>
  <si>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</si>
  <si>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</si>
  <si>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</si>
  <si>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</si>
  <si>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</si>
  <si>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</si>
  <si>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</si>
  <si>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</si>
  <si>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</si>
  <si>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</si>
  <si>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</si>
  <si>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</si>
  <si>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</si>
  <si>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</si>
  <si>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</si>
  <si>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</si>
  <si>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</si>
  <si>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</si>
  <si>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</si>
  <si>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</si>
  <si>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</si>
  <si>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</si>
  <si>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</si>
  <si>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</si>
  <si>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</si>
  <si>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</si>
  <si>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</si>
  <si>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</si>
  <si>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</si>
  <si>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</si>
  <si>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</si>
  <si>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</si>
  <si>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</si>
  <si>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</si>
  <si>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</si>
  <si>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</si>
  <si>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</si>
  <si>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</si>
  <si>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</si>
  <si>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</si>
  <si>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</si>
  <si>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</si>
  <si>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</si>
  <si>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</si>
  <si>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</si>
  <si>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</si>
  <si>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</si>
  <si>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</si>
  <si>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</si>
  <si>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</si>
  <si>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</si>
  <si>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</si>
  <si>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</si>
  <si>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</si>
  <si>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</si>
  <si>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</si>
  <si>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</si>
  <si>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</si>
  <si>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</si>
  <si>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</si>
  <si>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</si>
  <si>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</si>
  <si>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</si>
  <si>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</si>
  <si>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</si>
  <si>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</si>
  <si>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</si>
  <si>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</si>
  <si>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</si>
  <si>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</si>
  <si>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</si>
  <si>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</si>
  <si>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</si>
  <si>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</si>
  <si>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</si>
  <si>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</si>
  <si>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</si>
  <si>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</si>
  <si>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</si>
  <si>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</si>
  <si>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</si>
  <si>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</si>
  <si>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</si>
  <si>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</si>
  <si>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</si>
  <si>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</si>
  <si>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</si>
  <si>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</si>
  <si>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</si>
  <si>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</si>
  <si>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</si>
  <si>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</si>
  <si>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</si>
  <si>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</si>
  <si>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</si>
  <si>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</si>
  <si>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</si>
  <si>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</si>
  <si>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</si>
  <si>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</si>
  <si>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</si>
  <si>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</si>
  <si>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</si>
  <si>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</si>
  <si>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</si>
  <si>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</si>
  <si>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</si>
  <si>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</si>
  <si>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</si>
  <si>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</si>
  <si>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</si>
  <si>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</si>
  <si>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</si>
  <si>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</si>
  <si>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</si>
  <si>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</si>
  <si>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</si>
  <si>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</si>
  <si>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</si>
  <si>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</si>
  <si>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</si>
  <si>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</si>
  <si>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</si>
  <si>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</si>
  <si>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</si>
  <si>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</si>
  <si>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</si>
  <si>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</si>
  <si>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</si>
  <si>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</si>
  <si>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</si>
  <si>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</si>
  <si>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</si>
  <si>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</si>
  <si>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</si>
  <si>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</si>
  <si>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</si>
  <si>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</si>
  <si>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</si>
  <si>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</si>
  <si>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</si>
  <si>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</si>
  <si>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</si>
  <si>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</si>
  <si>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</si>
  <si>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</si>
  <si>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</si>
  <si>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</si>
  <si>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</si>
  <si>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</si>
  <si>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</si>
  <si>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</si>
  <si>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</si>
  <si>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</si>
  <si>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</si>
  <si>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</si>
  <si>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</si>
  <si>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</si>
  <si>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</si>
  <si>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</si>
  <si>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</si>
  <si>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</si>
  <si>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</si>
  <si>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</si>
  <si>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</si>
  <si>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</si>
  <si>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</si>
  <si>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</si>
  <si>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</si>
  <si>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</si>
  <si>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</si>
  <si>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</si>
  <si>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</si>
  <si>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</si>
  <si>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</si>
  <si>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</si>
  <si>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</si>
  <si>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</si>
  <si>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</si>
  <si>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</si>
  <si>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</si>
  <si>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</si>
  <si>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</si>
  <si>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</si>
  <si>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</si>
  <si>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</si>
  <si>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</si>
  <si>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</si>
  <si>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</si>
  <si>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</si>
  <si>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</si>
  <si>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</si>
  <si>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</si>
  <si>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</si>
  <si>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</si>
  <si>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</si>
  <si>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</si>
  <si>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</si>
  <si>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</si>
  <si>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</si>
  <si>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</si>
  <si>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</si>
  <si>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</si>
  <si>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</si>
  <si>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</si>
  <si>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</si>
  <si>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</si>
  <si>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</si>
  <si>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</si>
  <si>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</si>
  <si>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</si>
  <si>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</si>
  <si>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</si>
  <si>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</si>
  <si>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</si>
  <si>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</si>
  <si>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</si>
  <si>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</si>
  <si>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</si>
  <si>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</si>
  <si>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</si>
  <si>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</si>
  <si>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</si>
  <si>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</si>
  <si>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</si>
  <si>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</si>
  <si>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</si>
  <si>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</si>
  <si>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</si>
  <si>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</si>
  <si>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</si>
  <si>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</si>
  <si>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</si>
  <si>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</si>
  <si>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</si>
  <si>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</si>
  <si>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</si>
  <si>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</si>
  <si>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</si>
  <si>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</si>
  <si>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</si>
  <si>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</si>
  <si>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</si>
  <si>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</si>
  <si>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</si>
  <si>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</si>
  <si>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</si>
  <si>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</si>
  <si>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</si>
  <si>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</si>
  <si>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</si>
  <si>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</si>
  <si>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</si>
  <si>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</si>
  <si>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</si>
  <si>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</si>
  <si>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</si>
  <si>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</si>
  <si>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</si>
  <si>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</si>
  <si>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</si>
  <si>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</si>
  <si>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</si>
  <si>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</si>
  <si>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</si>
  <si>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</si>
  <si>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</si>
  <si>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</si>
  <si>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</si>
  <si>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</si>
  <si>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</si>
  <si>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</si>
  <si>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</si>
  <si>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</si>
  <si>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</si>
  <si>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</si>
  <si>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</si>
  <si>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</si>
  <si>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</si>
  <si>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</si>
  <si>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</si>
  <si>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</si>
  <si>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</si>
  <si>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</si>
  <si>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</si>
  <si>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</si>
  <si>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</si>
  <si>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</si>
  <si>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</si>
  <si>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</si>
  <si>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</si>
  <si>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</si>
  <si>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</si>
  <si>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</si>
  <si>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</si>
  <si>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</si>
  <si>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</si>
  <si>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</si>
  <si>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</si>
  <si>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</si>
  <si>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</si>
  <si>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</si>
  <si>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</si>
  <si>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</si>
  <si>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</si>
  <si>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</si>
  <si>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</si>
  <si>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</si>
  <si>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</si>
  <si>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</si>
  <si>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</si>
  <si>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</si>
  <si>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</si>
  <si>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</si>
  <si>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</si>
  <si>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</si>
  <si>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</si>
  <si>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</si>
  <si>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</si>
  <si>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</si>
  <si>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</si>
  <si>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</si>
  <si>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</si>
  <si>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</si>
  <si>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</si>
  <si>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</si>
  <si>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</si>
  <si>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</si>
  <si>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</si>
  <si>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</si>
  <si>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</si>
  <si>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</si>
  <si>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</si>
  <si>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</si>
  <si>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</si>
  <si>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</si>
  <si>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</si>
  <si>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</si>
  <si>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</si>
  <si>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</si>
  <si>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</si>
  <si>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</si>
  <si>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</si>
  <si>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</si>
  <si>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</si>
  <si>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</si>
  <si>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</si>
  <si>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</si>
  <si>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</si>
  <si>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</si>
  <si>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</si>
  <si>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</si>
  <si>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</si>
  <si>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</si>
  <si>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</si>
  <si>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</si>
  <si>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</si>
  <si>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</si>
  <si>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</si>
  <si>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</si>
  <si>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</si>
  <si>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</si>
  <si>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</si>
  <si>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</si>
  <si>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</si>
  <si>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</si>
  <si>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</si>
  <si>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</si>
  <si>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</si>
  <si>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</si>
  <si>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</si>
  <si>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</si>
  <si>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</si>
  <si>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</si>
  <si>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</si>
  <si>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</si>
  <si>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</si>
  <si>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</si>
  <si>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</si>
  <si>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</si>
  <si>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</si>
  <si>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</si>
  <si>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</si>
  <si>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</si>
  <si>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</si>
  <si>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</si>
  <si>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</si>
  <si>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</si>
  <si>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</si>
  <si>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</si>
  <si>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</si>
  <si>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</si>
  <si>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</si>
  <si>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</si>
  <si>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</si>
  <si>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</si>
  <si>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</si>
  <si>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</si>
  <si>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</si>
  <si>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</si>
  <si>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</si>
  <si>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</si>
  <si>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</si>
  <si>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</si>
  <si>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</si>
  <si>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</si>
  <si>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</si>
  <si>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</si>
  <si>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</si>
  <si>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</si>
  <si>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</si>
  <si>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</si>
  <si>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</si>
  <si>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</si>
  <si>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</si>
  <si>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</si>
  <si>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</si>
  <si>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</si>
  <si>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</si>
  <si>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</si>
  <si>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</si>
  <si>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</si>
  <si>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</si>
  <si>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</si>
  <si>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</si>
  <si>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</si>
  <si>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</si>
  <si>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</si>
  <si>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</si>
  <si>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</si>
  <si>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</si>
  <si>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</si>
  <si>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</si>
  <si>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</si>
  <si>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</si>
  <si>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</si>
  <si>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</si>
  <si>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</si>
  <si>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</si>
  <si>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</si>
  <si>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</si>
  <si>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</si>
  <si>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</si>
  <si>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</si>
  <si>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</si>
  <si>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</si>
  <si>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</si>
  <si>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</si>
  <si>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</si>
  <si>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</si>
  <si>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</si>
  <si>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</si>
  <si>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</si>
  <si>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</si>
  <si>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</si>
  <si>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</si>
  <si>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</si>
  <si>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</si>
  <si>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</si>
  <si>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</si>
  <si>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</si>
  <si>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</si>
  <si>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</si>
  <si>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</si>
  <si>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</si>
  <si>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</si>
  <si>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</si>
  <si>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</si>
  <si>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</si>
  <si>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</si>
  <si>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</si>
  <si>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</si>
  <si>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</si>
  <si>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</si>
  <si>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</si>
  <si>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</si>
  <si>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</si>
  <si>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</si>
  <si>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</si>
  <si>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</si>
  <si>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</si>
  <si>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</si>
  <si>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</si>
  <si>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</si>
  <si>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</si>
  <si>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</si>
  <si>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</si>
  <si>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</si>
  <si>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</si>
  <si>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</si>
  <si>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</si>
  <si>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</si>
  <si>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</si>
  <si>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</si>
  <si>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</si>
  <si>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</si>
  <si>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</si>
  <si>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</si>
  <si>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</si>
  <si>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</si>
  <si>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</si>
  <si>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</si>
  <si>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</si>
  <si>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</si>
  <si>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</si>
  <si>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</si>
  <si>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</si>
  <si>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</si>
  <si>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</si>
  <si>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</si>
  <si>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</si>
  <si>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</si>
  <si>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</si>
  <si>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</si>
  <si>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</si>
  <si>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</si>
  <si>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</si>
  <si>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</si>
  <si>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</si>
  <si>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</si>
  <si>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</si>
  <si>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</si>
  <si>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</si>
  <si>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</si>
  <si>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</si>
  <si>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</si>
  <si>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</si>
  <si>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</si>
  <si>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</si>
  <si>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</si>
  <si>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</si>
  <si>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</si>
  <si>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</si>
  <si>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</si>
  <si>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</si>
  <si>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</si>
  <si>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</si>
  <si>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</si>
  <si>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</si>
  <si>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</si>
  <si>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</si>
  <si>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</si>
  <si>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</si>
  <si>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</si>
  <si>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</si>
  <si>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</si>
  <si>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</si>
  <si>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</si>
  <si>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</si>
  <si>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</si>
  <si>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</si>
  <si>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</si>
  <si>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</si>
  <si>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</si>
  <si>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</si>
  <si>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</si>
  <si>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</si>
  <si>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</si>
  <si>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</si>
  <si>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</si>
  <si>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</si>
  <si>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</si>
  <si>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</si>
  <si>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</si>
  <si>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</si>
  <si>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</si>
  <si>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</si>
  <si>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</si>
  <si>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</si>
  <si>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</si>
  <si>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</si>
  <si>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</si>
  <si>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</si>
  <si>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</si>
  <si>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</si>
  <si>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</si>
  <si>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</si>
  <si>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</si>
  <si>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</si>
  <si>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</si>
  <si>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</si>
  <si>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</si>
  <si>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</si>
  <si>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</si>
  <si>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</si>
  <si>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</si>
  <si>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</si>
  <si>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</si>
  <si>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</si>
  <si>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</si>
  <si>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</si>
  <si>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</si>
  <si>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</si>
  <si>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</si>
  <si>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</si>
  <si>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</si>
  <si>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</si>
  <si>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</si>
  <si>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</si>
  <si>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</si>
  <si>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</si>
  <si>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</si>
  <si>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</si>
  <si>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</si>
  <si>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</si>
  <si>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</si>
  <si>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</si>
  <si>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</si>
  <si>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</si>
  <si>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</si>
  <si>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</si>
  <si>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</si>
  <si>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</si>
  <si>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</si>
  <si>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</si>
  <si>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</si>
  <si>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</si>
  <si>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</si>
  <si>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</si>
  <si>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</si>
  <si>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</si>
  <si>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</si>
  <si>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</si>
  <si>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</si>
  <si>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</si>
  <si>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</si>
  <si>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</si>
  <si>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</si>
  <si>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</si>
  <si>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</si>
  <si>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</si>
  <si>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</si>
  <si>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</si>
  <si>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</si>
  <si>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</si>
  <si>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</si>
  <si>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</si>
  <si>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</si>
  <si>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</si>
  <si>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</si>
  <si>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</si>
  <si>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</si>
  <si>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</si>
  <si>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</si>
  <si>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</si>
  <si>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</si>
  <si>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</si>
  <si>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</si>
  <si>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</si>
  <si>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</si>
  <si>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</si>
  <si>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</si>
  <si>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</si>
  <si>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</si>
  <si>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</si>
  <si>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</si>
  <si>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</si>
  <si>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</si>
  <si>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</si>
  <si>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</si>
  <si>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</si>
  <si>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</si>
  <si>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</si>
  <si>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</si>
  <si>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</si>
  <si>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</si>
  <si>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</si>
  <si>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</si>
  <si>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</si>
  <si>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</si>
  <si>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</si>
  <si>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</si>
  <si>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</si>
  <si>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</si>
  <si>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</si>
  <si>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</si>
  <si>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</si>
  <si>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</si>
  <si>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</si>
  <si>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</si>
  <si>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</si>
  <si>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</si>
  <si>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</si>
  <si>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</si>
  <si>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</si>
  <si>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</si>
  <si>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</si>
  <si>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</si>
  <si>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</si>
  <si>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</si>
  <si>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</si>
  <si>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</si>
  <si>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</si>
  <si>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</si>
  <si>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</si>
  <si>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</si>
  <si>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</si>
  <si>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</si>
  <si>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</si>
  <si>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</si>
  <si>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</si>
  <si>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</si>
  <si>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</si>
  <si>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</si>
  <si>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</si>
  <si>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</si>
  <si>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</si>
  <si>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</si>
  <si>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</si>
  <si>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</si>
  <si>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</si>
  <si>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</si>
  <si>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</si>
  <si>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</si>
  <si>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</si>
  <si>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</si>
  <si>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</si>
  <si>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</si>
  <si>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</si>
  <si>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</si>
  <si>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</si>
  <si>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</si>
  <si>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</si>
  <si>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</si>
  <si>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</si>
  <si>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</si>
  <si>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</si>
  <si>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</si>
  <si>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</si>
  <si>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</si>
  <si>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</si>
  <si>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</si>
  <si>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</si>
  <si>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</si>
  <si>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</si>
  <si>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</si>
  <si>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</si>
  <si>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</si>
  <si>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</si>
  <si>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</si>
  <si>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</si>
  <si>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</si>
  <si>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</si>
  <si>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</si>
  <si>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</si>
  <si>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</si>
  <si>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</si>
  <si>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</si>
  <si>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</si>
  <si>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</si>
  <si>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</si>
  <si>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</si>
  <si>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</si>
  <si>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</si>
  <si>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</si>
  <si>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</si>
  <si>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</si>
  <si>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</si>
  <si>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</si>
  <si>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</si>
  <si>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</si>
  <si>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</si>
  <si>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</si>
  <si>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</si>
  <si>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</si>
  <si>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</si>
  <si>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</si>
  <si>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</si>
  <si>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</si>
  <si>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</si>
  <si>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</si>
  <si>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</si>
  <si>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</si>
  <si>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</si>
  <si>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</si>
  <si>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</si>
  <si>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</si>
  <si>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</si>
  <si>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</si>
  <si>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</si>
  <si>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</si>
  <si>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</si>
  <si>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</si>
  <si>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</si>
  <si>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</si>
  <si>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</si>
  <si>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</si>
  <si>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</si>
  <si>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</si>
  <si>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</si>
  <si>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</si>
  <si>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</si>
  <si>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</si>
  <si>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</si>
  <si>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</si>
  <si>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</si>
  <si>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</si>
  <si>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</si>
  <si>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</si>
  <si>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</si>
  <si>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</si>
  <si>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</si>
  <si>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</si>
  <si>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</si>
  <si>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</si>
  <si>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</si>
  <si>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</si>
  <si>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</si>
  <si>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</si>
  <si>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</si>
  <si>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</si>
  <si>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</si>
  <si>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</si>
  <si>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</si>
  <si>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</si>
  <si>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</si>
  <si>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</si>
  <si>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</si>
  <si>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</si>
  <si>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</si>
  <si>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</si>
  <si>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</si>
  <si>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</si>
  <si>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</si>
  <si>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</si>
  <si>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</si>
  <si>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</si>
  <si>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</si>
  <si>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</si>
  <si>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</si>
  <si>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</si>
  <si>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</si>
  <si>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</si>
  <si>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</si>
  <si>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</si>
  <si>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</si>
  <si>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</si>
  <si>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</si>
  <si>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</si>
  <si>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</si>
  <si>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</si>
  <si>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</si>
  <si>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</si>
  <si>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</si>
  <si>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</si>
  <si>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</si>
  <si>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</si>
  <si>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</si>
  <si>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</si>
  <si>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</si>
  <si>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</si>
  <si>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</si>
  <si>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</si>
  <si>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</si>
  <si>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</si>
  <si>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</si>
  <si>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</si>
  <si>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</si>
  <si>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</si>
  <si>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</si>
  <si>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</si>
  <si>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</si>
  <si>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</si>
  <si>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</si>
  <si>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</si>
  <si>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</si>
  <si>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</si>
  <si>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</si>
  <si>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</si>
  <si>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</si>
  <si>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</si>
  <si>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</si>
  <si>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</si>
  <si>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</si>
  <si>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</si>
  <si>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</si>
  <si>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</si>
  <si>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</si>
  <si>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</si>
  <si>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</si>
  <si>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</si>
  <si>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</si>
  <si>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</si>
  <si>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</si>
  <si>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</si>
  <si>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</si>
  <si>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</si>
  <si>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</si>
  <si>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</si>
  <si>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</si>
  <si>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</si>
  <si>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</si>
  <si>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</si>
  <si>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</si>
  <si>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</si>
  <si>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</si>
  <si>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</si>
  <si>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</si>
  <si>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</si>
  <si>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</si>
  <si>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</si>
  <si>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</si>
  <si>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</si>
  <si>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</si>
  <si>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</si>
  <si>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</si>
  <si>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</si>
  <si>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</si>
  <si>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</si>
  <si>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</si>
  <si>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</si>
  <si>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</si>
  <si>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</si>
  <si>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</si>
  <si>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</si>
  <si>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</si>
  <si>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</si>
  <si>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</si>
  <si>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</si>
  <si>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</si>
  <si>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</si>
  <si>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</si>
  <si>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</si>
  <si>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</si>
  <si>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</si>
  <si>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</si>
  <si>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</si>
  <si>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</si>
  <si>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</si>
  <si>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</si>
  <si>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</si>
  <si>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</si>
  <si>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</si>
  <si>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</si>
  <si>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</si>
  <si>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</si>
  <si>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</si>
  <si>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</si>
  <si>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</si>
  <si>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</si>
  <si>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</si>
  <si>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</si>
  <si>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</si>
  <si>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</si>
  <si>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</si>
  <si>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</si>
  <si>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</si>
  <si>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</si>
  <si>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</si>
  <si>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</si>
  <si>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</si>
  <si>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</si>
  <si>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</si>
  <si>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</si>
  <si>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</si>
  <si>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</si>
  <si>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</si>
  <si>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</si>
  <si>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</si>
  <si>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</si>
  <si>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</si>
  <si>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</si>
  <si>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</si>
  <si>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</si>
  <si>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</si>
  <si>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</si>
  <si>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</si>
  <si>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</si>
  <si>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</si>
  <si>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</si>
  <si>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</si>
  <si>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</si>
  <si>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</si>
  <si>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</si>
  <si>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</si>
  <si>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</si>
  <si>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</si>
  <si>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</si>
  <si>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</si>
  <si>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</si>
  <si>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</si>
  <si>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</si>
  <si>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</si>
  <si>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</si>
  <si>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</si>
  <si>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</si>
  <si>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</si>
  <si>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</si>
  <si>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</si>
  <si>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</si>
  <si>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</si>
  <si>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</si>
  <si>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</si>
  <si>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</si>
  <si>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</si>
  <si>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</si>
  <si>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</si>
  <si>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</si>
  <si>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</si>
  <si>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</si>
  <si>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</si>
  <si>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</si>
  <si>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</si>
  <si>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</si>
  <si>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</si>
  <si>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</si>
  <si>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</si>
  <si>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</si>
  <si>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</si>
  <si>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</si>
  <si>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</si>
  <si>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</si>
  <si>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</si>
  <si>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</si>
  <si>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</si>
  <si>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</si>
  <si>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</si>
  <si>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</si>
  <si>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</si>
  <si>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</si>
  <si>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</si>
  <si>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</si>
  <si>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</si>
  <si>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</si>
  <si>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</si>
  <si>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</si>
  <si>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</si>
  <si>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</si>
  <si>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</si>
  <si>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</si>
  <si>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</si>
  <si>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</si>
  <si>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</si>
  <si>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</si>
  <si>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</si>
  <si>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</si>
  <si>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</si>
  <si>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</si>
  <si>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</si>
  <si>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</si>
  <si>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</si>
  <si>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</si>
  <si>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</si>
  <si>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</si>
  <si>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</si>
  <si>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</si>
  <si>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</si>
  <si>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</si>
  <si>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</si>
  <si>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</si>
  <si>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</si>
  <si>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</si>
  <si>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</si>
  <si>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</si>
  <si>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</si>
  <si>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</si>
  <si>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</si>
  <si>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</si>
  <si>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</si>
  <si>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</si>
  <si>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</si>
  <si>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</si>
  <si>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</si>
  <si>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</si>
  <si>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</si>
  <si>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</si>
  <si>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</si>
  <si>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</si>
  <si>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</si>
  <si>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</si>
  <si>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</si>
  <si>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</si>
  <si>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</si>
  <si>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</si>
  <si>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</si>
  <si>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</si>
  <si>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</si>
  <si>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</si>
  <si>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</si>
  <si>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</si>
  <si>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</si>
  <si>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</si>
  <si>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</si>
  <si>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</si>
  <si>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</si>
  <si>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</si>
  <si>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</si>
  <si>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</si>
  <si>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</si>
  <si>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</si>
  <si>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</si>
  <si>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</si>
  <si>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</si>
  <si>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</si>
  <si>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</si>
  <si>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</si>
  <si>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</si>
  <si>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</si>
  <si>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</si>
  <si>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</si>
  <si>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</si>
  <si>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</si>
  <si>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</si>
  <si>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</si>
  <si>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</si>
  <si>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</si>
  <si>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</si>
  <si>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</si>
  <si>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</si>
  <si>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</si>
  <si>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</si>
  <si>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</si>
  <si>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</si>
  <si>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</si>
  <si>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</si>
  <si>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</si>
  <si>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</si>
  <si>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</si>
  <si>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</si>
  <si>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</si>
  <si>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</si>
  <si>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</si>
  <si>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</si>
  <si>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</si>
  <si>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</si>
  <si>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</si>
  <si>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</si>
  <si>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</si>
  <si>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</si>
  <si>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</si>
  <si>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</si>
  <si>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</si>
  <si>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</si>
  <si>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</si>
  <si>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</si>
  <si>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</si>
  <si>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</si>
  <si>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</si>
  <si>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</si>
  <si>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</si>
  <si>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</si>
  <si>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</si>
  <si>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</si>
  <si>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</si>
  <si>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</si>
  <si>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</si>
  <si>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</si>
  <si>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</si>
  <si>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</si>
  <si>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</si>
  <si>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</si>
  <si>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</si>
  <si>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</si>
  <si>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</si>
  <si>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</si>
  <si>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</si>
  <si>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</si>
  <si>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</si>
  <si>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</si>
  <si>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</si>
  <si>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</si>
  <si>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</si>
  <si>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</si>
  <si>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</si>
  <si>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</si>
  <si>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</si>
  <si>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</si>
  <si>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</si>
  <si>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</si>
  <si>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</si>
  <si>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</si>
  <si>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</si>
  <si>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</si>
  <si>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</si>
  <si>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</si>
  <si>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</si>
  <si>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</si>
  <si>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</si>
  <si>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</si>
  <si>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</si>
  <si>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</si>
  <si>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</si>
  <si>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</si>
  <si>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</si>
  <si>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</si>
  <si>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</si>
  <si>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</si>
  <si>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</si>
  <si>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</si>
  <si>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</si>
  <si>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</si>
  <si>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</si>
  <si>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</si>
  <si>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</si>
  <si>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</si>
  <si>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</si>
  <si>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</si>
  <si>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</si>
  <si>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</si>
  <si>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</si>
  <si>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</si>
  <si>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</si>
  <si>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</si>
  <si>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</si>
  <si>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</si>
  <si>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</si>
  <si>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</si>
  <si>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</si>
  <si>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</si>
  <si>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</si>
  <si>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</si>
  <si>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</si>
  <si>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</si>
  <si>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</si>
  <si>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</si>
  <si>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</si>
  <si>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</si>
  <si>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</si>
  <si>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</si>
  <si>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</si>
  <si>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</si>
  <si>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</si>
  <si>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</si>
  <si>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</si>
  <si>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</si>
  <si>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</si>
  <si>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</si>
  <si>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</si>
  <si>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</si>
  <si>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</si>
  <si>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</si>
  <si>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</si>
  <si>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</si>
  <si>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</si>
  <si>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</si>
  <si>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</si>
  <si>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</si>
  <si>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</si>
  <si>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</si>
  <si>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</si>
  <si>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</si>
  <si>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</si>
  <si>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</si>
  <si>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</si>
  <si>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</si>
  <si>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</si>
  <si>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</si>
  <si>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</si>
  <si>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</si>
  <si>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</si>
  <si>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</si>
  <si>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</si>
  <si>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</si>
  <si>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</si>
  <si>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</si>
  <si>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</si>
  <si>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</si>
  <si>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</si>
  <si>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</si>
  <si>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</si>
  <si>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</si>
  <si>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</si>
  <si>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</si>
  <si>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</si>
  <si>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</si>
  <si>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</si>
  <si>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</si>
  <si>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</si>
  <si>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</si>
  <si>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</si>
  <si>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</si>
  <si>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</si>
  <si>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</si>
  <si>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</si>
  <si>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</si>
  <si>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</si>
  <si>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</si>
  <si>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</si>
  <si>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</si>
  <si>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</si>
  <si>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</si>
  <si>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</si>
  <si>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</si>
  <si>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</si>
  <si>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</si>
  <si>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</si>
  <si>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</si>
  <si>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</si>
  <si>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</si>
  <si>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</si>
  <si>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</si>
  <si>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</si>
  <si>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</si>
  <si>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</si>
  <si>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</si>
  <si>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</si>
  <si>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</si>
  <si>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</si>
  <si>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</si>
  <si>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</si>
  <si>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</si>
  <si>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</si>
  <si>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</si>
  <si>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</si>
  <si>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</si>
  <si>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</si>
  <si>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</si>
  <si>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</si>
  <si>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</si>
  <si>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</si>
  <si>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</si>
  <si>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</si>
  <si>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</si>
  <si>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</si>
  <si>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</si>
  <si>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</si>
  <si>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</si>
  <si>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</si>
  <si>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</si>
  <si>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</si>
  <si>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</si>
  <si>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</si>
  <si>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</si>
  <si>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</si>
  <si>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</si>
  <si>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</si>
  <si>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</si>
  <si>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</si>
  <si>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</si>
  <si>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</si>
  <si>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</si>
  <si>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</si>
  <si>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</si>
  <si>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</si>
  <si>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</si>
  <si>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</si>
  <si>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</si>
  <si>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</si>
  <si>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</si>
  <si>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</si>
  <si>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</si>
  <si>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</si>
  <si>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</si>
  <si>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</si>
  <si>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</si>
  <si>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</si>
  <si>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</si>
  <si>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</si>
  <si>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</si>
  <si>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</si>
  <si>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</si>
  <si>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</si>
  <si>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</si>
  <si>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</si>
  <si>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</si>
  <si>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</si>
  <si>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</si>
  <si>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</si>
  <si>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</si>
  <si>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</si>
  <si>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</si>
  <si>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</si>
  <si>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</si>
  <si>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</si>
  <si>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</si>
  <si>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</si>
  <si>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</si>
  <si>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</si>
  <si>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</si>
  <si>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</si>
  <si>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</si>
  <si>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</si>
  <si>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</si>
  <si>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</si>
  <si>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</si>
  <si>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</si>
  <si>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</si>
  <si>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</si>
  <si>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</si>
  <si>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</si>
  <si>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</si>
  <si>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</si>
  <si>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</si>
  <si>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</si>
  <si>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</si>
  <si>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</si>
  <si>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</si>
  <si>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</si>
  <si>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</si>
  <si>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</si>
  <si>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</si>
  <si>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</si>
  <si>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</si>
  <si>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</si>
  <si>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</si>
  <si>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</si>
  <si>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</si>
  <si>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</si>
  <si>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</si>
  <si>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</si>
  <si>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</si>
  <si>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</si>
  <si>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</si>
  <si>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</si>
  <si>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</si>
  <si>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</si>
  <si>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</si>
  <si>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</si>
  <si>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</si>
  <si>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</si>
  <si>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</si>
  <si>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</si>
  <si>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</si>
  <si>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</si>
  <si>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</si>
  <si>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</si>
  <si>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</si>
  <si>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</si>
  <si>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</si>
  <si>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</si>
  <si>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</si>
  <si>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</si>
  <si>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</si>
  <si>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</si>
  <si>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</si>
  <si>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</si>
  <si>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</si>
  <si>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</si>
  <si>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</si>
  <si>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</si>
  <si>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</si>
  <si>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</si>
  <si>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</si>
  <si>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</si>
  <si>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</si>
  <si>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</si>
  <si>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</si>
  <si>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</si>
  <si>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</si>
  <si>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</si>
  <si>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</si>
  <si>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</si>
  <si>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</si>
  <si>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</si>
  <si>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</si>
  <si>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</si>
  <si>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</si>
  <si>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</si>
  <si>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</si>
  <si>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</si>
  <si>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</si>
  <si>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</si>
  <si>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</si>
  <si>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</si>
  <si>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</si>
  <si>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</si>
  <si>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</si>
  <si>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</si>
  <si>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</si>
  <si>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</si>
  <si>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</si>
  <si>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</si>
  <si>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</si>
  <si>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</si>
  <si>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</si>
  <si>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</si>
  <si>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</si>
  <si>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</si>
  <si>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</si>
  <si>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</si>
  <si>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</si>
  <si>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</si>
  <si>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</si>
  <si>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</si>
  <si>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</si>
  <si>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</si>
  <si>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</si>
  <si>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</si>
  <si>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</si>
  <si>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</si>
  <si>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</si>
  <si>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</si>
  <si>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</si>
  <si>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</si>
  <si>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</si>
  <si>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</si>
  <si>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</si>
  <si>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</si>
  <si>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</si>
  <si>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</si>
  <si>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</si>
  <si>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</si>
  <si>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</si>
  <si>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</si>
  <si>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</si>
  <si>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</si>
  <si>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</si>
  <si>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</si>
  <si>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</si>
  <si>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</si>
  <si>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</si>
  <si>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</si>
  <si>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</si>
  <si>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</si>
  <si>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</si>
  <si>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</si>
  <si>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</si>
  <si>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</si>
  <si>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</si>
  <si>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</si>
  <si>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</si>
  <si>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</si>
  <si>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</si>
  <si>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</si>
  <si>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</si>
  <si>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</si>
  <si>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</si>
  <si>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</si>
  <si>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</si>
  <si>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</si>
  <si>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</si>
  <si>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</si>
  <si>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</si>
  <si>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</si>
  <si>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</si>
  <si>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</si>
  <si>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</si>
  <si>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</si>
  <si>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</si>
  <si>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</si>
  <si>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</si>
  <si>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</si>
  <si>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</si>
  <si>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</si>
  <si>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</si>
  <si>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</si>
  <si>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</si>
  <si>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</si>
  <si>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</si>
  <si>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</si>
  <si>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</si>
  <si>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</si>
  <si>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</si>
  <si>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</si>
  <si>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</si>
  <si>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</si>
  <si>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</si>
  <si>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</si>
  <si>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</si>
  <si>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</si>
  <si>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</si>
  <si>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</si>
  <si>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</si>
  <si>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</si>
  <si>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</si>
  <si>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</si>
  <si>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</si>
  <si>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</si>
  <si>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</si>
  <si>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</si>
  <si>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</si>
  <si>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</si>
  <si>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</si>
  <si>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</si>
  <si>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</si>
  <si>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</si>
  <si>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</si>
  <si>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</si>
  <si>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</si>
  <si>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</si>
  <si>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</si>
  <si>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</si>
  <si>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</si>
  <si>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</si>
  <si>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</si>
  <si>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</si>
  <si>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</si>
  <si>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</si>
  <si>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</si>
  <si>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</si>
  <si>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</si>
  <si>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</si>
  <si>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</si>
  <si>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</si>
  <si>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</si>
  <si>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</si>
  <si>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</si>
  <si>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</si>
  <si>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</si>
  <si>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</si>
  <si>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</si>
  <si>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</si>
  <si>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</si>
  <si>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</si>
  <si>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</si>
  <si>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</si>
  <si>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</si>
  <si>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</si>
  <si>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</si>
  <si>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</si>
  <si>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</si>
  <si>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</si>
  <si>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</si>
  <si>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</si>
  <si>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</si>
  <si>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</si>
  <si>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</si>
  <si>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</si>
  <si>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</si>
  <si>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</si>
  <si>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</si>
  <si>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</si>
  <si>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</si>
  <si>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</si>
  <si>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</si>
  <si>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</si>
  <si>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</si>
  <si>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</si>
  <si>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</si>
  <si>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</si>
  <si>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</si>
  <si>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</si>
  <si>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</si>
  <si>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</si>
  <si>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</si>
  <si>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</si>
  <si>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</si>
  <si>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</si>
  <si>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</si>
  <si>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</si>
  <si>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</si>
  <si>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</si>
  <si>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</si>
  <si>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</si>
  <si>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</si>
  <si>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</si>
  <si>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</si>
  <si>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</si>
  <si>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</si>
  <si>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</si>
  <si>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</si>
  <si>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</si>
  <si>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</si>
  <si>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</si>
  <si>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</si>
  <si>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</si>
  <si>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</si>
  <si>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</si>
  <si>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</si>
  <si>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</si>
  <si>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</si>
  <si>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</si>
  <si>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</si>
  <si>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</si>
  <si>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</si>
  <si>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</si>
  <si>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</si>
  <si>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</si>
  <si>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</si>
  <si>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</si>
  <si>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</si>
  <si>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</si>
  <si>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</si>
  <si>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</si>
  <si>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</si>
  <si>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</si>
  <si>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</si>
  <si>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</si>
  <si>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</si>
  <si>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</si>
  <si>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</si>
  <si>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</si>
  <si>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</si>
  <si>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</si>
  <si>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</si>
  <si>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</si>
  <si>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</si>
  <si>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</si>
  <si>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</si>
  <si>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</si>
  <si>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</si>
  <si>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</si>
  <si>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</si>
  <si>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</si>
  <si>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</si>
  <si>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</si>
  <si>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</si>
  <si>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</si>
  <si>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</si>
  <si>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</si>
  <si>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</si>
  <si>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</si>
  <si>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</si>
  <si>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</si>
  <si>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</si>
  <si>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</si>
  <si>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</si>
  <si>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</si>
  <si>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</si>
  <si>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</si>
  <si>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</si>
  <si>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</si>
  <si>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</si>
  <si>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</si>
  <si>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</si>
  <si>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</si>
  <si>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</si>
  <si>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</si>
  <si>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</si>
  <si>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</si>
  <si>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</si>
  <si>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</si>
  <si>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</si>
  <si>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</si>
  <si>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</si>
  <si>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</si>
  <si>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</si>
  <si>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</si>
  <si>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</si>
  <si>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</si>
  <si>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</si>
  <si>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</si>
  <si>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</si>
  <si>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</si>
  <si>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</si>
  <si>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</si>
  <si>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</si>
  <si>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</si>
  <si>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</si>
  <si>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</si>
  <si>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</si>
  <si>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</si>
  <si>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</si>
  <si>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</si>
  <si>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</si>
  <si>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</si>
  <si>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</si>
  <si>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</si>
  <si>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</si>
  <si>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</si>
  <si>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</si>
  <si>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</si>
  <si>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</si>
  <si>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</si>
  <si>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</si>
  <si>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</si>
  <si>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</si>
  <si>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</si>
  <si>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</si>
  <si>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</si>
  <si>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</si>
  <si>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</si>
  <si>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</si>
  <si>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</si>
  <si>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</si>
  <si>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</si>
  <si>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</si>
  <si>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</si>
  <si>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</si>
  <si>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</si>
  <si>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</si>
  <si>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</si>
  <si>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</si>
  <si>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</si>
  <si>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</si>
  <si>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</si>
  <si>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</si>
  <si>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</si>
  <si>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</si>
  <si>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</si>
  <si>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</si>
  <si>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</si>
  <si>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</si>
  <si>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</si>
  <si>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</si>
  <si>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</si>
  <si>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</si>
  <si>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</si>
  <si>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</si>
  <si>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</si>
  <si>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</si>
  <si>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</si>
  <si>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</si>
  <si>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</si>
  <si>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</si>
  <si>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</si>
  <si>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</si>
  <si>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</si>
  <si>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</si>
  <si>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</si>
  <si>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</si>
  <si>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</si>
  <si>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</si>
  <si>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</si>
  <si>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</si>
  <si>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</si>
  <si>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</si>
  <si>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</si>
  <si>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</si>
  <si>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</si>
  <si>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</si>
  <si>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</si>
  <si>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</si>
  <si>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</si>
  <si>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</si>
  <si>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</si>
  <si>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</si>
  <si>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</si>
  <si>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</si>
  <si>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</si>
  <si>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</si>
  <si>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</si>
  <si>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</si>
  <si>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</si>
  <si>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</si>
  <si>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</si>
  <si>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</si>
  <si>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</si>
  <si>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</si>
  <si>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</si>
  <si>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</si>
  <si>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</si>
  <si>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</si>
  <si>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</si>
  <si>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</si>
  <si>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</si>
  <si>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</si>
  <si>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</si>
  <si>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</si>
  <si>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</si>
  <si>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</si>
  <si>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</si>
  <si>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</si>
  <si>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</si>
  <si>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</si>
  <si>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</si>
  <si>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</si>
  <si>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</si>
  <si>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</si>
  <si>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</si>
  <si>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</si>
  <si>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</si>
  <si>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</si>
  <si>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</si>
  <si>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</si>
  <si>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</si>
  <si>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</si>
  <si>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</si>
  <si>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</si>
  <si>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</si>
  <si>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</si>
  <si>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</si>
  <si>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</si>
  <si>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</si>
  <si>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</si>
  <si>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</si>
  <si>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</si>
  <si>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</si>
  <si>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</si>
  <si>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</si>
  <si>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</si>
  <si>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</si>
  <si>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</si>
  <si>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</si>
  <si>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</si>
  <si>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</si>
  <si>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</si>
  <si>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</si>
  <si>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</si>
  <si>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</si>
  <si>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</si>
  <si>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</si>
  <si>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</si>
  <si>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</si>
  <si>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</si>
  <si>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</si>
  <si>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</si>
  <si>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</si>
  <si>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</si>
  <si>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</si>
  <si>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</si>
  <si>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</si>
  <si>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</si>
  <si>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</si>
  <si>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</si>
  <si>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</si>
  <si>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</si>
  <si>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</si>
  <si>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</si>
  <si>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</si>
  <si>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</si>
  <si>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</si>
  <si>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</si>
  <si>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</si>
  <si>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</si>
  <si>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</si>
  <si>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</si>
  <si>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</si>
  <si>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</si>
  <si>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</si>
  <si>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</si>
  <si>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</si>
  <si>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</si>
  <si>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</si>
  <si>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</si>
  <si>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</si>
  <si>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</si>
  <si>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</si>
  <si>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</si>
  <si>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</si>
  <si>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</si>
  <si>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</si>
  <si>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</si>
  <si>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</si>
  <si>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</si>
  <si>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</si>
  <si>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</si>
  <si>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</si>
  <si>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</si>
  <si>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</si>
  <si>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</si>
  <si>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</si>
  <si>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</si>
  <si>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</si>
  <si>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</si>
  <si>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</si>
  <si>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</si>
  <si>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</si>
  <si>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</si>
  <si>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</si>
  <si>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</si>
  <si>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</si>
  <si>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</si>
  <si>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</si>
  <si>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</si>
  <si>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</si>
  <si>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</si>
  <si>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</si>
  <si>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</si>
  <si>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</si>
  <si>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</si>
  <si>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</si>
  <si>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</si>
  <si>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</si>
  <si>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</si>
  <si>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</si>
  <si>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</si>
  <si>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</si>
  <si>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</si>
  <si>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</si>
  <si>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</si>
  <si>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</si>
  <si>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</si>
  <si>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</si>
  <si>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</si>
  <si>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</si>
  <si>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</si>
  <si>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</si>
  <si>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</si>
  <si>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</si>
  <si>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</si>
  <si>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</si>
  <si>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</si>
  <si>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</si>
  <si>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</si>
  <si>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</si>
  <si>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</si>
  <si>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</si>
  <si>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</si>
  <si>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</si>
  <si>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</si>
  <si>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</si>
  <si>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</si>
  <si>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</si>
  <si>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</si>
  <si>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</si>
  <si>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</si>
  <si>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</si>
  <si>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</si>
  <si>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</si>
  <si>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</si>
  <si>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</si>
  <si>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</si>
  <si>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</si>
  <si>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</si>
  <si>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</si>
  <si>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</si>
  <si>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</si>
  <si>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</si>
  <si>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</si>
  <si>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</si>
  <si>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</si>
  <si>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</si>
  <si>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</si>
  <si>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</si>
  <si>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</si>
  <si>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</si>
  <si>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</si>
  <si>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</si>
  <si>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</si>
  <si>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</si>
  <si>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</si>
  <si>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</si>
  <si>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</si>
  <si>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</si>
  <si>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</si>
  <si>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</si>
  <si>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</si>
  <si>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</si>
  <si>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</si>
  <si>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</si>
  <si>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</si>
  <si>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</si>
  <si>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</si>
  <si>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</si>
  <si>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</si>
  <si>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</si>
  <si>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</si>
  <si>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</si>
  <si>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</si>
  <si>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</si>
  <si>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</si>
  <si>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</si>
  <si>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</si>
  <si>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</si>
  <si>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</si>
  <si>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</si>
  <si>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</si>
  <si>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</si>
  <si>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</si>
  <si>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</si>
  <si>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</si>
  <si>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</si>
  <si>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</si>
  <si>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</si>
  <si>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</si>
  <si>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</si>
  <si>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</si>
  <si>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</si>
  <si>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</si>
  <si>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</si>
  <si>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</si>
  <si>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</si>
  <si>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</si>
  <si>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</si>
  <si>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</si>
  <si>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</si>
  <si>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</si>
  <si>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</si>
  <si>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</si>
  <si>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</si>
  <si>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</si>
  <si>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</si>
  <si>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</si>
  <si>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</si>
  <si>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</si>
  <si>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</si>
  <si>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</si>
  <si>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</si>
  <si>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</si>
  <si>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</si>
  <si>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</si>
  <si>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</si>
  <si>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</si>
  <si>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</si>
  <si>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</si>
  <si>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</si>
  <si>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</si>
  <si>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</si>
  <si>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</si>
  <si>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</si>
  <si>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</si>
  <si>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</si>
  <si>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</si>
  <si>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</si>
  <si>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</si>
  <si>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</si>
  <si>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</si>
  <si>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</si>
  <si>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</si>
  <si>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</si>
  <si>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</si>
  <si>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</si>
  <si>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</si>
  <si>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</si>
  <si>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</si>
  <si>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</si>
  <si>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</si>
  <si>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</si>
  <si>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</si>
  <si>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</si>
  <si>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</si>
  <si>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</si>
  <si>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</si>
  <si>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</si>
  <si>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</si>
  <si>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</si>
  <si>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</si>
  <si>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</si>
  <si>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</si>
  <si>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</si>
  <si>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</si>
  <si>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</si>
  <si>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</si>
  <si>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</si>
  <si>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</si>
  <si>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</si>
  <si>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</si>
  <si>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</si>
  <si>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</si>
  <si>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</si>
  <si>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</si>
  <si>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</si>
  <si>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</si>
  <si>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</si>
  <si>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</si>
  <si>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</si>
  <si>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</si>
  <si>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</si>
  <si>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</si>
  <si>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</si>
  <si>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</si>
  <si>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</si>
  <si>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</si>
  <si>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</si>
  <si>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</si>
  <si>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</si>
  <si>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</si>
  <si>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</si>
  <si>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</si>
  <si>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</si>
  <si>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</si>
  <si>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</si>
  <si>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</si>
  <si>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</si>
  <si>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</si>
  <si>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</si>
  <si>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</si>
  <si>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</si>
  <si>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</si>
  <si>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</si>
  <si>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</si>
  <si>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</si>
  <si>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</si>
  <si>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</si>
  <si>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</si>
  <si>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</si>
  <si>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</si>
  <si>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</si>
  <si>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</si>
  <si>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</si>
  <si>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</si>
  <si>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</si>
  <si>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</si>
  <si>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</si>
  <si>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</si>
  <si>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</si>
  <si>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</si>
  <si>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</si>
  <si>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</si>
  <si>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</si>
  <si>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</si>
  <si>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</si>
  <si>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</si>
  <si>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</si>
  <si>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</si>
  <si>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</si>
  <si>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</si>
  <si>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</si>
  <si>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</si>
  <si>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</si>
  <si>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</si>
  <si>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</si>
  <si>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</si>
  <si>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</si>
  <si>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</si>
  <si>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</si>
  <si>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</si>
  <si>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</si>
  <si>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</si>
  <si>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</si>
  <si>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</si>
  <si>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</si>
  <si>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</si>
  <si>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</si>
  <si>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</si>
  <si>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</si>
  <si>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</si>
  <si>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</si>
  <si>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</si>
  <si>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</si>
  <si>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</si>
  <si>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</si>
  <si>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</si>
  <si>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</si>
  <si>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</si>
  <si>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</si>
  <si>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</si>
  <si>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</si>
  <si>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</si>
  <si>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</si>
  <si>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</si>
  <si>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</si>
  <si>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</si>
  <si>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</si>
  <si>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</si>
  <si>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</si>
  <si>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</si>
  <si>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</si>
  <si>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</si>
  <si>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</si>
  <si>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</si>
  <si>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</si>
  <si>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</si>
  <si>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</si>
  <si>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</si>
  <si>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</si>
  <si>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</si>
  <si>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</si>
  <si>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</si>
  <si>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</si>
  <si>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</si>
  <si>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</si>
  <si>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</si>
  <si>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</si>
  <si>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</si>
  <si>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</si>
  <si>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</si>
  <si>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</si>
  <si>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</si>
  <si>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</si>
  <si>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</si>
  <si>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</si>
  <si>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</si>
  <si>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</si>
  <si>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</si>
  <si>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</si>
  <si>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</si>
  <si>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</si>
  <si>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</si>
  <si>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</si>
  <si>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</si>
  <si>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</si>
  <si>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</si>
  <si>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</si>
  <si>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</si>
  <si>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</si>
  <si>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</si>
  <si>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</si>
  <si>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</si>
  <si>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</si>
  <si>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</si>
  <si>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</si>
  <si>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</si>
  <si>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</si>
  <si>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</si>
  <si>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</si>
  <si>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</si>
  <si>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</si>
  <si>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</si>
  <si>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</si>
  <si>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</si>
  <si>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</si>
  <si>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</si>
  <si>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</si>
  <si>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</si>
  <si>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</si>
  <si>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</si>
  <si>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</si>
  <si>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</si>
  <si>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</si>
  <si>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</si>
  <si>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</si>
  <si>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</si>
  <si>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</si>
  <si>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</si>
  <si>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</si>
  <si>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</si>
  <si>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</si>
  <si>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</si>
  <si>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</si>
  <si>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</si>
  <si>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</si>
  <si>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</si>
  <si>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</si>
  <si>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</si>
  <si>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</si>
  <si>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</si>
  <si>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</si>
  <si>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</si>
  <si>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</si>
  <si>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</si>
  <si>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</si>
  <si>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</si>
  <si>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</si>
  <si>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</si>
  <si>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</si>
  <si>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</si>
  <si>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</si>
  <si>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</si>
  <si>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</si>
  <si>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</si>
  <si>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</si>
  <si>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</si>
  <si>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</si>
  <si>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</si>
  <si>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</si>
  <si>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</si>
  <si>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</si>
  <si>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</si>
  <si>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</si>
  <si>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</si>
  <si>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</si>
  <si>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</si>
  <si>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</si>
  <si>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</si>
  <si>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</si>
  <si>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</si>
  <si>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</si>
  <si>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</si>
  <si>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</si>
  <si>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</si>
  <si>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</si>
  <si>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</si>
  <si>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</si>
  <si>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</si>
  <si>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</si>
  <si>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</si>
  <si>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</si>
  <si>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</si>
  <si>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</si>
  <si>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</si>
  <si>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</si>
  <si>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</si>
  <si>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</si>
  <si>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</si>
  <si>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</si>
  <si>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</si>
  <si>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</si>
  <si>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</si>
  <si>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</si>
  <si>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</si>
  <si>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</si>
  <si>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</si>
  <si>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</si>
  <si>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</si>
  <si>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</si>
  <si>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</si>
  <si>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</si>
  <si>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</si>
  <si>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</si>
  <si>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</si>
  <si>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</si>
  <si>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</si>
  <si>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</si>
  <si>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</si>
  <si>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</si>
  <si>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</si>
  <si>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</si>
  <si>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</si>
  <si>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</si>
  <si>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</si>
  <si>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</si>
  <si>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</si>
  <si>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</si>
  <si>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</si>
  <si>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</si>
  <si>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</si>
  <si>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</si>
  <si>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</si>
  <si>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</si>
  <si>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</si>
  <si>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</si>
  <si>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</si>
  <si>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</si>
  <si>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</si>
  <si>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</si>
  <si>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</si>
  <si>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</si>
  <si>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</si>
  <si>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</si>
  <si>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</si>
  <si>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</si>
  <si>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</si>
  <si>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</si>
  <si>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</si>
  <si>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</si>
  <si>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</si>
  <si>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</si>
  <si>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</si>
  <si>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</si>
  <si>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</si>
  <si>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</si>
  <si>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</si>
  <si>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</si>
  <si>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</si>
  <si>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</si>
  <si>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</si>
  <si>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</si>
  <si>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</si>
  <si>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</si>
  <si>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</si>
  <si>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</si>
  <si>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</si>
  <si>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</si>
  <si>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</si>
  <si>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</si>
  <si>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</si>
  <si>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</si>
  <si>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</si>
  <si>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</si>
  <si>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</si>
  <si>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</si>
  <si>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</si>
  <si>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</si>
  <si>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</si>
  <si>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</si>
  <si>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</si>
  <si>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</si>
  <si>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</si>
  <si>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</si>
  <si>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</si>
  <si>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</si>
  <si>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</si>
  <si>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</si>
  <si>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</si>
  <si>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</si>
  <si>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</si>
  <si>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</si>
  <si>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</si>
  <si>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</si>
  <si>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</si>
  <si>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</si>
  <si>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</si>
  <si>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</si>
  <si>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</si>
  <si>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</si>
  <si>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</si>
  <si>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</si>
  <si>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</si>
  <si>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</si>
  <si>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</si>
  <si>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</si>
  <si>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</si>
  <si>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</si>
  <si>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</si>
  <si>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</si>
  <si>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</si>
  <si>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</si>
  <si>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</si>
  <si>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</si>
  <si>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</si>
  <si>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</si>
  <si>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</si>
  <si>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</si>
  <si>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</si>
  <si>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</si>
  <si>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</si>
  <si>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</si>
  <si>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</si>
  <si>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</si>
  <si>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</si>
  <si>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</si>
  <si>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</si>
  <si>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</si>
  <si>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</si>
  <si>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</si>
  <si>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</si>
  <si>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</si>
  <si>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</si>
  <si>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</si>
  <si>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</si>
  <si>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</si>
  <si>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</si>
  <si>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</si>
  <si>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</si>
  <si>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</si>
  <si>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</si>
  <si>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</si>
  <si>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</si>
  <si>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</si>
  <si>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</si>
  <si>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</si>
  <si>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</si>
  <si>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</si>
  <si>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</si>
  <si>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</si>
  <si>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</si>
  <si>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</si>
  <si>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</si>
  <si>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</si>
  <si>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</si>
  <si>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</si>
  <si>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</si>
  <si>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</si>
  <si>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</si>
  <si>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</si>
  <si>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</si>
  <si>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</si>
  <si>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</si>
  <si>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</si>
  <si>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</si>
  <si>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</si>
  <si>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</si>
  <si>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</si>
  <si>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</si>
  <si>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</si>
  <si>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</si>
  <si>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</si>
  <si>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</si>
  <si>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</si>
  <si>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</si>
  <si>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</si>
  <si>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</si>
  <si>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</si>
  <si>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</si>
  <si>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</si>
  <si>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</si>
  <si>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</si>
  <si>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</si>
  <si>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</si>
  <si>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</si>
  <si>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</si>
  <si>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</si>
  <si>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</si>
  <si>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</si>
  <si>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</si>
  <si>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</si>
  <si>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</si>
  <si>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</si>
  <si>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</si>
  <si>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</si>
  <si>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</si>
  <si>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</si>
  <si>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</si>
  <si>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</si>
  <si>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</si>
  <si>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</si>
  <si>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</si>
  <si>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</si>
  <si>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</si>
  <si>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</si>
  <si>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</si>
  <si>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</si>
  <si>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</si>
  <si>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</si>
  <si>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</si>
  <si>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</si>
  <si>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</si>
  <si>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</si>
  <si>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</si>
  <si>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</si>
  <si>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</si>
  <si>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</si>
  <si>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</si>
  <si>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</si>
  <si>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</si>
  <si>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</si>
  <si>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</si>
  <si>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</si>
  <si>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</si>
  <si>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</si>
  <si>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</si>
  <si>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</si>
  <si>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</si>
  <si>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</si>
  <si>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</si>
  <si>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</si>
  <si>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</si>
  <si>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</si>
  <si>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</si>
  <si>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</si>
  <si>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</si>
  <si>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</si>
  <si>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</si>
  <si>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</si>
  <si>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</si>
  <si>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</si>
  <si>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</si>
  <si>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</si>
  <si>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</si>
  <si>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</si>
  <si>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</si>
  <si>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</si>
  <si>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</si>
  <si>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</si>
  <si>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</si>
  <si>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</si>
  <si>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</si>
  <si>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</si>
  <si>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</si>
  <si>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</si>
  <si>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</si>
  <si>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</si>
  <si>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</si>
  <si>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</si>
  <si>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</si>
  <si>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</si>
  <si>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</si>
  <si>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</si>
  <si>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</si>
  <si>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</si>
  <si>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</si>
  <si>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</si>
  <si>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</si>
  <si>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</si>
  <si>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</si>
  <si>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</si>
  <si>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</si>
  <si>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</si>
  <si>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</si>
  <si>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</si>
  <si>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</si>
  <si>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</si>
  <si>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</si>
  <si>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</si>
  <si>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</si>
  <si>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</si>
  <si>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</si>
  <si>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</si>
  <si>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</si>
  <si>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</si>
  <si>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</si>
  <si>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</si>
  <si>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</si>
  <si>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</si>
  <si>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</si>
  <si>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</si>
  <si>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</si>
  <si>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</si>
  <si>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</si>
  <si>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</si>
  <si>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</si>
  <si>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</si>
  <si>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</si>
  <si>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</si>
  <si>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</si>
  <si>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</si>
  <si>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</si>
  <si>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</si>
  <si>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</si>
  <si>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</si>
  <si>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</si>
  <si>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</si>
  <si>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</si>
  <si>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</si>
  <si>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</si>
  <si>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</si>
  <si>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</si>
  <si>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</si>
  <si>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</si>
  <si>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</si>
  <si>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</si>
  <si>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</si>
  <si>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</si>
  <si>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</si>
  <si>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</si>
  <si>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</si>
  <si>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</si>
  <si>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</si>
  <si>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</si>
  <si>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</si>
  <si>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</si>
  <si>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</si>
  <si>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</si>
  <si>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</si>
  <si>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</si>
  <si>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</si>
  <si>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</si>
  <si>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</si>
  <si>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</si>
  <si>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</si>
  <si>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</si>
  <si>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</si>
  <si>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</si>
  <si>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</si>
  <si>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</si>
  <si>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</si>
  <si>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</si>
  <si>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</si>
  <si>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</si>
  <si>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</si>
  <si>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</si>
  <si>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</si>
  <si>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</si>
  <si>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</si>
  <si>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</si>
  <si>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</si>
  <si>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</si>
  <si>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</si>
  <si>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</si>
  <si>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</si>
  <si>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</si>
  <si>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</si>
  <si>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</si>
  <si>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</si>
  <si>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</si>
  <si>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</si>
  <si>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</si>
  <si>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</si>
  <si>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</si>
  <si>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</si>
  <si>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</si>
  <si>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</si>
  <si>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</si>
  <si>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</si>
  <si>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</si>
  <si>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</si>
  <si>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</si>
  <si>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</si>
  <si>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</si>
  <si>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</si>
  <si>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</si>
  <si>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</si>
  <si>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</si>
  <si>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</si>
  <si>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</si>
  <si>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</si>
  <si>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</si>
  <si>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</si>
  <si>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</si>
  <si>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</si>
  <si>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</si>
  <si>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</si>
  <si>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</si>
  <si>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</si>
  <si>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</si>
  <si>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</si>
  <si>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</si>
  <si>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</si>
  <si>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</si>
  <si>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</si>
  <si>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</si>
  <si>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</si>
  <si>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</si>
  <si>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</si>
  <si>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</si>
  <si>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</si>
  <si>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</si>
  <si>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</si>
  <si>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</si>
  <si>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</si>
  <si>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</si>
  <si>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</si>
  <si>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</si>
  <si>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</si>
  <si>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</si>
  <si>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</si>
  <si>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</si>
  <si>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</si>
  <si>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</si>
  <si>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</si>
  <si>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</si>
  <si>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</si>
  <si>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</si>
  <si>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</si>
  <si>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</si>
  <si>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</si>
  <si>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</si>
  <si>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</si>
  <si>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</si>
  <si>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</si>
  <si>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</si>
  <si>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</si>
  <si>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</si>
  <si>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</si>
  <si>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</si>
  <si>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</si>
  <si>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</si>
  <si>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</si>
  <si>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</si>
  <si>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</si>
  <si>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</si>
  <si>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</si>
  <si>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</si>
  <si>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</si>
  <si>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</si>
  <si>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</si>
  <si>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</si>
  <si>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</si>
  <si>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</si>
  <si>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</si>
  <si>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</si>
  <si>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</si>
  <si>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</si>
  <si>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</si>
  <si>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</si>
  <si>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</si>
  <si>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</si>
  <si>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</si>
  <si>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</si>
  <si>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</si>
  <si>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</si>
  <si>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</si>
  <si>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</si>
  <si>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</si>
  <si>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</si>
  <si>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</si>
  <si>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</si>
  <si>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</si>
  <si>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</si>
  <si>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</si>
  <si>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</si>
  <si>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</si>
  <si>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</si>
  <si>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</si>
  <si>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</si>
  <si>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</si>
  <si>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</si>
  <si>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</si>
  <si>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</si>
  <si>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</si>
  <si>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</si>
  <si>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</si>
  <si>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</si>
  <si>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</si>
  <si>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</si>
  <si>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</si>
  <si>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</si>
  <si>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</si>
  <si>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</si>
  <si>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</si>
  <si>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</si>
  <si>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</si>
  <si>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</si>
  <si>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</si>
  <si>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</si>
  <si>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</si>
  <si>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</si>
  <si>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</si>
  <si>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</si>
  <si>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</si>
  <si>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</si>
  <si>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</si>
  <si>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</si>
  <si>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</si>
  <si>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</si>
  <si>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</si>
  <si>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</si>
  <si>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</si>
  <si>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</si>
  <si>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</si>
  <si>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</si>
  <si>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</si>
  <si>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</si>
  <si>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</si>
  <si>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</si>
  <si>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</si>
  <si>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</si>
  <si>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</si>
  <si>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</si>
  <si>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</si>
  <si>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</si>
  <si>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</si>
  <si>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</si>
  <si>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</si>
  <si>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</si>
  <si>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</si>
  <si>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</si>
  <si>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</si>
  <si>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</si>
  <si>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</si>
  <si>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</si>
  <si>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</si>
  <si>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</si>
  <si>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</si>
  <si>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</si>
  <si>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</si>
  <si>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</si>
  <si>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</si>
  <si>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</si>
  <si>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</si>
  <si>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</si>
  <si>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</si>
  <si>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</si>
  <si>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</si>
  <si>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</si>
  <si>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</si>
  <si>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</si>
  <si>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</si>
  <si>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</si>
  <si>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</si>
  <si>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</si>
  <si>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</si>
  <si>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</si>
  <si>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</si>
  <si>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</si>
  <si>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</si>
  <si>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</si>
  <si>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</si>
  <si>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</si>
  <si>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</si>
  <si>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</si>
  <si>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</si>
  <si>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</si>
  <si>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</si>
  <si>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</si>
  <si>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</si>
  <si>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</si>
  <si>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</si>
  <si>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</si>
  <si>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</si>
  <si>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</si>
  <si>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</si>
  <si>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</si>
  <si>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</si>
  <si>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</si>
  <si>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</si>
  <si>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</si>
  <si>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</si>
  <si>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</si>
  <si>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</si>
  <si>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</si>
  <si>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</si>
  <si>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</si>
  <si>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</si>
  <si>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</si>
  <si>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</si>
  <si>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</si>
  <si>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</si>
  <si>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</si>
  <si>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</si>
  <si>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</si>
  <si>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</si>
  <si>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</si>
  <si>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</si>
  <si>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</si>
  <si>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</si>
  <si>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</si>
  <si>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</si>
  <si>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</si>
  <si>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</si>
  <si>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</si>
  <si>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</si>
  <si>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</si>
  <si>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</si>
  <si>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</si>
  <si>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</si>
  <si>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</si>
  <si>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</si>
  <si>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</si>
  <si>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</si>
  <si>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</si>
  <si>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</si>
  <si>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</si>
  <si>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</si>
  <si>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</si>
  <si>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</si>
  <si>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</si>
  <si>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</si>
  <si>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</si>
  <si>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</si>
  <si>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</si>
  <si>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</si>
  <si>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</si>
  <si>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</si>
  <si>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</si>
  <si>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</si>
  <si>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</si>
  <si>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</si>
  <si>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</si>
  <si>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</si>
  <si>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</si>
  <si>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</si>
  <si>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</si>
  <si>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</si>
  <si>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</si>
  <si>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</si>
  <si>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</si>
  <si>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</si>
  <si>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</si>
  <si>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</si>
  <si>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</si>
  <si>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</si>
  <si>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</si>
  <si>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</si>
  <si>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</si>
  <si>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</si>
  <si>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</si>
  <si>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</si>
  <si>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</si>
  <si>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</si>
  <si>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</si>
  <si>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</si>
  <si>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</si>
  <si>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</si>
  <si>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</si>
  <si>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</si>
  <si>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</si>
  <si>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</si>
  <si>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</si>
  <si>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</si>
  <si>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</si>
  <si>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</si>
  <si>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</si>
  <si>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</si>
  <si>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</si>
  <si>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</si>
  <si>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</si>
  <si>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</si>
  <si>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</si>
  <si>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</si>
  <si>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</si>
  <si>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</si>
  <si>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</si>
  <si>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</si>
  <si>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</si>
  <si>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</si>
  <si>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</si>
  <si>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</si>
  <si>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</si>
  <si>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</si>
  <si>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</si>
  <si>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</si>
  <si>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</si>
  <si>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</si>
  <si>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</si>
  <si>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</si>
  <si>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</si>
  <si>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</si>
  <si>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</si>
  <si>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</si>
  <si>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</si>
  <si>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</si>
  <si>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</si>
  <si>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</si>
  <si>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</si>
  <si>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</si>
  <si>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</si>
  <si>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</si>
  <si>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</si>
  <si>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</si>
  <si>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</si>
  <si>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</si>
  <si>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</si>
  <si>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</si>
  <si>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</si>
  <si>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</si>
  <si>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</si>
  <si>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</si>
  <si>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</si>
  <si>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</si>
  <si>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</si>
  <si>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</si>
  <si>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</si>
  <si>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</si>
  <si>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</si>
  <si>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</si>
  <si>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</si>
  <si>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</si>
  <si>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</si>
  <si>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</si>
  <si>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</si>
  <si>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</si>
  <si>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</si>
  <si>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</si>
  <si>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</si>
  <si>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</si>
  <si>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</si>
  <si>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</si>
  <si>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</si>
  <si>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</si>
  <si>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</si>
  <si>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</si>
  <si>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</si>
  <si>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</si>
  <si>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</si>
  <si>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</si>
  <si>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</si>
  <si>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</si>
  <si>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</si>
  <si>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</si>
  <si>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</si>
  <si>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</si>
  <si>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</si>
  <si>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</si>
  <si>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</si>
  <si>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</si>
  <si>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</si>
  <si>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</si>
  <si>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</si>
  <si>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</si>
  <si>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</si>
  <si>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</si>
  <si>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</si>
  <si>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</si>
  <si>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</si>
  <si>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</si>
  <si>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</si>
  <si>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</si>
  <si>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</si>
  <si>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</si>
  <si>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</si>
  <si>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</si>
  <si>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</si>
  <si>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</si>
  <si>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</si>
  <si>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</si>
  <si>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</si>
  <si>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</si>
  <si>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</si>
  <si>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</si>
  <si>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</si>
  <si>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</si>
  <si>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</si>
  <si>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</si>
  <si>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</si>
  <si>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</si>
  <si>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</si>
  <si>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</si>
  <si>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</si>
  <si>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</si>
  <si>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</si>
  <si>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</si>
  <si>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</si>
  <si>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</si>
  <si>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</si>
  <si>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</si>
  <si>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</si>
  <si>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</si>
  <si>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</si>
  <si>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</si>
  <si>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</si>
  <si>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</si>
  <si>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</si>
  <si>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</si>
  <si>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</si>
  <si>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</si>
  <si>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</si>
  <si>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</si>
  <si>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</si>
  <si>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</si>
  <si>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</si>
  <si>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</si>
  <si>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</si>
  <si>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</si>
  <si>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</si>
  <si>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</si>
  <si>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</si>
  <si>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</si>
  <si>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</si>
  <si>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</si>
  <si>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</si>
  <si>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</si>
  <si>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</si>
  <si>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</si>
  <si>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</si>
  <si>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</si>
  <si>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</si>
  <si>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</si>
  <si>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</si>
  <si>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</si>
  <si>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</si>
  <si>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</si>
  <si>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</si>
  <si>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</si>
  <si>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</si>
  <si>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</si>
  <si>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</si>
  <si>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</si>
  <si>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</si>
  <si>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</si>
  <si>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</si>
  <si>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</si>
  <si>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</si>
  <si>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</si>
  <si>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</si>
  <si>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</si>
  <si>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</si>
  <si>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</si>
  <si>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</si>
  <si>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</si>
  <si>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</si>
  <si>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</si>
  <si>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</si>
  <si>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</si>
  <si>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</si>
  <si>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</si>
  <si>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</si>
  <si>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</si>
  <si>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</si>
  <si>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</si>
  <si>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</si>
  <si>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</si>
  <si>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</si>
  <si>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</si>
  <si>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</si>
  <si>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</si>
  <si>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</si>
  <si>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</si>
  <si>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</si>
  <si>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</si>
  <si>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</si>
  <si>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</si>
  <si>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</si>
  <si>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</si>
  <si>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</si>
  <si>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</si>
  <si>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</si>
  <si>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</si>
  <si>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</si>
  <si>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</si>
  <si>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</si>
  <si>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</si>
  <si>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</si>
  <si>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</si>
  <si>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</si>
  <si>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</si>
  <si>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</si>
  <si>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</si>
  <si>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</si>
  <si>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</si>
  <si>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</si>
  <si>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</si>
  <si>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</si>
  <si>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</si>
  <si>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</si>
  <si>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</si>
  <si>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</si>
  <si>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</si>
  <si>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</si>
  <si>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</si>
  <si>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</si>
  <si>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</si>
  <si>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</si>
  <si>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</si>
  <si>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</si>
  <si>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</si>
  <si>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</si>
  <si>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</si>
  <si>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</si>
  <si>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</si>
  <si>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</si>
  <si>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</si>
  <si>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</si>
  <si>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</si>
  <si>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</si>
  <si>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</si>
  <si>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</si>
  <si>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</si>
  <si>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</si>
  <si>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</si>
  <si>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</si>
  <si>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</si>
  <si>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</si>
  <si>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</si>
  <si>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</si>
  <si>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</si>
  <si>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</si>
  <si>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</si>
  <si>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</si>
  <si>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</si>
  <si>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</si>
  <si>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</si>
  <si>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</si>
  <si>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</si>
  <si>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</si>
  <si>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</si>
  <si>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</si>
  <si>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</si>
  <si>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</si>
  <si>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</si>
  <si>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</si>
  <si>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</si>
  <si>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</si>
  <si>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</si>
  <si>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</si>
  <si>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</si>
  <si>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</si>
  <si>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</si>
  <si>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</si>
  <si>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</si>
  <si>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</si>
  <si>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</si>
  <si>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</si>
  <si>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</si>
  <si>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</si>
  <si>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</si>
  <si>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</si>
  <si>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</si>
  <si>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</si>
  <si>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</si>
  <si>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</si>
  <si>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</si>
  <si>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</si>
  <si>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</si>
  <si>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</si>
  <si>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</si>
  <si>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</si>
  <si>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</si>
  <si>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</si>
  <si>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</si>
  <si>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</si>
  <si>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</si>
  <si>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</si>
  <si>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</si>
  <si>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</si>
  <si>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</si>
  <si>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</si>
  <si>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</si>
  <si>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</si>
  <si>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</si>
  <si>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</si>
  <si>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</si>
  <si>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</si>
  <si>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</si>
  <si>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</si>
  <si>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</si>
  <si>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</si>
  <si>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</si>
  <si>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</si>
  <si>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</si>
  <si>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</si>
  <si>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</si>
  <si>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</si>
  <si>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</si>
  <si>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</si>
  <si>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</si>
  <si>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</si>
  <si>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</si>
  <si>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</si>
  <si>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</si>
  <si>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</si>
  <si>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</si>
  <si>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</si>
  <si>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</si>
  <si>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</si>
  <si>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</si>
  <si>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</si>
  <si>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</si>
  <si>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</si>
  <si>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</si>
  <si>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</si>
  <si>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</si>
  <si>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</si>
  <si>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</si>
  <si>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</si>
  <si>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</si>
  <si>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</si>
  <si>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</si>
  <si>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</si>
  <si>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</si>
  <si>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</si>
  <si>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</si>
  <si>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</si>
  <si>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</si>
  <si>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</si>
  <si>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</si>
  <si>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</si>
  <si>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</si>
  <si>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</si>
  <si>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</si>
  <si>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</si>
  <si>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</si>
  <si>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</si>
  <si>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</si>
  <si>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</si>
  <si>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</si>
  <si>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</si>
  <si>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</si>
  <si>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</si>
  <si>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</si>
  <si>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</si>
  <si>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</si>
  <si>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</si>
  <si>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</si>
  <si>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</si>
  <si>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</si>
  <si>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</si>
  <si>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</si>
  <si>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</si>
  <si>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</si>
  <si>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</si>
  <si>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</si>
  <si>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</si>
  <si>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</si>
  <si>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</si>
  <si>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</si>
  <si>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</si>
  <si>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</si>
  <si>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</si>
  <si>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</si>
  <si>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</si>
  <si>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</si>
  <si>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</si>
  <si>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</si>
  <si>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</si>
  <si>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</si>
  <si>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</si>
  <si>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</si>
  <si>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</si>
  <si>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</si>
  <si>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</si>
  <si>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</si>
  <si>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</si>
  <si>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</si>
  <si>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</si>
  <si>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</si>
  <si>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</si>
  <si>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</si>
  <si>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</si>
  <si>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</si>
  <si>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</si>
  <si>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</si>
  <si>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</si>
  <si>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</si>
  <si>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</si>
  <si>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</si>
  <si>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</si>
  <si>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</si>
  <si>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</si>
  <si>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</si>
  <si>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</si>
  <si>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</si>
  <si>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</si>
  <si>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</si>
  <si>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</si>
  <si>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</si>
  <si>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</si>
  <si>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</si>
  <si>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</si>
  <si>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</si>
  <si>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</si>
  <si>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</si>
  <si>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</si>
  <si>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</si>
  <si>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</si>
  <si>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</si>
  <si>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</si>
  <si>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</si>
  <si>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</si>
  <si>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</si>
  <si>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</si>
  <si>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</si>
  <si>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</si>
  <si>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</si>
  <si>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</si>
  <si>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</si>
  <si>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</si>
  <si>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</si>
  <si>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</si>
  <si>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</si>
  <si>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</si>
  <si>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</si>
  <si>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</si>
  <si>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</si>
  <si>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</si>
  <si>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</si>
  <si>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</si>
  <si>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</si>
  <si>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</si>
  <si>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</si>
  <si>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</si>
  <si>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</si>
  <si>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</si>
  <si>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</si>
  <si>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</si>
  <si>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</si>
  <si>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</si>
  <si>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</si>
  <si>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</si>
  <si>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</si>
  <si>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</si>
  <si>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</si>
  <si>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</si>
  <si>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</si>
  <si>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</si>
  <si>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</si>
  <si>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</si>
  <si>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</si>
  <si>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</si>
  <si>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</si>
  <si>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</si>
  <si>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</si>
  <si>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</si>
  <si>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</si>
  <si>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</si>
  <si>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</si>
  <si>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</si>
  <si>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</si>
  <si>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</si>
  <si>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</si>
  <si>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</si>
  <si>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</si>
  <si>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</si>
  <si>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</si>
  <si>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</si>
  <si>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</si>
  <si>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</si>
  <si>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</si>
  <si>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</si>
  <si>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</si>
  <si>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</si>
  <si>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</si>
  <si>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</si>
  <si>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</si>
  <si>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</si>
  <si>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</si>
  <si>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</si>
  <si>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</si>
  <si>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</si>
  <si>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</si>
  <si>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</si>
  <si>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</si>
  <si>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</si>
  <si>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</si>
  <si>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</si>
  <si>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</si>
  <si>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</si>
  <si>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</si>
  <si>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</si>
  <si>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</si>
  <si>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</si>
  <si>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</si>
  <si>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</si>
  <si>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</si>
  <si>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</si>
  <si>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</si>
  <si>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</si>
  <si>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</si>
  <si>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</si>
  <si>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</si>
  <si>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</si>
  <si>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</si>
  <si>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</si>
  <si>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</si>
  <si>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</si>
  <si>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</si>
  <si>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</si>
  <si>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</si>
  <si>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</si>
  <si>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</si>
  <si>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</si>
  <si>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</si>
  <si>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</si>
  <si>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</si>
  <si>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</si>
  <si>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</si>
  <si>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</si>
  <si>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</si>
  <si>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</si>
  <si>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</si>
  <si>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</si>
  <si>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</si>
  <si>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</si>
  <si>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</si>
  <si>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</si>
  <si>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</si>
  <si>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</si>
  <si>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</si>
  <si>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</si>
  <si>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</si>
  <si>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</si>
  <si>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</si>
  <si>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</si>
  <si>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</si>
  <si>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</si>
  <si>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</si>
  <si>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</si>
  <si>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</si>
  <si>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</si>
  <si>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</si>
  <si>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</si>
  <si>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</si>
  <si>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</si>
  <si>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</si>
  <si>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</si>
  <si>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</si>
  <si>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</si>
  <si>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</si>
  <si>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</si>
  <si>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</si>
  <si>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</si>
  <si>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</si>
  <si>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</si>
  <si>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</si>
  <si>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</si>
  <si>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</si>
  <si>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</si>
  <si>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</si>
  <si>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</si>
  <si>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</si>
  <si>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</si>
  <si>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</si>
  <si>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</si>
  <si>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</si>
  <si>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</si>
  <si>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</si>
  <si>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</si>
  <si>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</si>
  <si>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</si>
  <si>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</si>
  <si>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</si>
  <si>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</si>
  <si>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</si>
  <si>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</si>
  <si>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</si>
  <si>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</si>
  <si>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</si>
  <si>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</si>
  <si>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</si>
  <si>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</si>
  <si>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</si>
  <si>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</si>
  <si>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</si>
  <si>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</si>
  <si>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</si>
  <si>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</si>
  <si>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</si>
  <si>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</si>
  <si>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</si>
  <si>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</si>
  <si>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</si>
  <si>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</si>
  <si>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</si>
  <si>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</si>
  <si>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</si>
  <si>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</si>
  <si>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</si>
  <si>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</si>
  <si>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</si>
  <si>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</si>
  <si>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</si>
  <si>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</si>
  <si>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</si>
  <si>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</si>
  <si>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</si>
  <si>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</si>
  <si>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</si>
  <si>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</si>
  <si>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</si>
  <si>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</si>
  <si>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</si>
  <si>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</si>
  <si>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</si>
  <si>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</si>
  <si>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</si>
  <si>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</si>
  <si>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</si>
  <si>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</si>
  <si>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</si>
  <si>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</si>
  <si>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</si>
  <si>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</si>
  <si>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</si>
  <si>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</si>
  <si>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</si>
  <si>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</si>
  <si>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</si>
  <si>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</si>
  <si>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</si>
  <si>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</si>
  <si>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</si>
  <si>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</si>
  <si>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</si>
  <si>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</si>
  <si>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</si>
  <si>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</si>
  <si>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</si>
  <si>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</si>
  <si>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</si>
  <si>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</si>
  <si>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</si>
  <si>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</si>
  <si>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</si>
  <si>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</si>
  <si>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</si>
  <si>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</si>
  <si>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</si>
  <si>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</si>
  <si>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</si>
  <si>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</si>
  <si>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</si>
  <si>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</si>
  <si>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</si>
  <si>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</si>
  <si>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</si>
  <si>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</si>
  <si>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</si>
  <si>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</si>
  <si>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</si>
  <si>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</si>
  <si>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</si>
  <si>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</si>
  <si>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</si>
  <si>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</si>
  <si>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</si>
  <si>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</si>
  <si>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</si>
  <si>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</si>
  <si>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</si>
  <si>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</si>
  <si>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</si>
  <si>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</si>
  <si>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</si>
  <si>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</si>
  <si>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</si>
  <si>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</si>
  <si>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</si>
  <si>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</si>
  <si>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</si>
  <si>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</si>
  <si>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</si>
  <si>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</si>
  <si>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</si>
  <si>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</si>
  <si>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</si>
  <si>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</si>
  <si>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</si>
  <si>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</si>
  <si>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</si>
  <si>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</si>
  <si>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</si>
  <si>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</si>
  <si>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</si>
  <si>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</si>
  <si>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</si>
  <si>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</si>
  <si>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</si>
  <si>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</si>
  <si>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</si>
  <si>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</si>
  <si>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</si>
  <si>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</si>
  <si>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</si>
  <si>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</si>
  <si>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</si>
  <si>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</si>
  <si>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</si>
  <si>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</si>
  <si>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</si>
  <si>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</si>
  <si>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</si>
  <si>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</si>
  <si>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</si>
  <si>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</si>
  <si>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</si>
  <si>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</si>
  <si>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</si>
  <si>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</si>
  <si>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</si>
  <si>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</si>
  <si>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</si>
  <si>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</si>
  <si>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</si>
  <si>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</si>
  <si>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</si>
  <si>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</si>
  <si>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</si>
  <si>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</si>
  <si>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</si>
  <si>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</si>
  <si>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</si>
  <si>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</si>
  <si>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</si>
  <si>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</si>
  <si>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</si>
  <si>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</si>
  <si>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</si>
  <si>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</si>
  <si>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</si>
  <si>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</si>
  <si>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</si>
  <si>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</si>
  <si>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</si>
  <si>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</si>
  <si>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</si>
  <si>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</si>
  <si>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</si>
  <si>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</si>
  <si>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</si>
  <si>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</si>
  <si>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</si>
  <si>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</si>
  <si>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</si>
  <si>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</si>
  <si>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</si>
  <si>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</si>
  <si>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</si>
  <si>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</si>
  <si>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</si>
  <si>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</si>
  <si>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</si>
  <si>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</si>
  <si>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</si>
  <si>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</si>
  <si>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</si>
  <si>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</si>
  <si>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</si>
  <si>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</si>
  <si>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</si>
  <si>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</si>
  <si>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</si>
  <si>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</si>
  <si>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</si>
  <si>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</si>
  <si>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</si>
  <si>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</si>
  <si>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</si>
  <si>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</si>
  <si>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</si>
  <si>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</si>
  <si>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</si>
  <si>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</si>
  <si>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</si>
  <si>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</si>
  <si>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</si>
  <si>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</si>
  <si>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</si>
  <si>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</si>
  <si>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</si>
  <si>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</si>
  <si>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</si>
  <si>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</si>
  <si>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</si>
  <si>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</si>
  <si>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</si>
  <si>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</si>
  <si>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</si>
  <si>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</si>
  <si>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</si>
  <si>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</si>
  <si>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</si>
  <si>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</si>
  <si>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</si>
  <si>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</si>
  <si>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</si>
  <si>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</si>
  <si>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</si>
  <si>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</si>
  <si>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</si>
  <si>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</si>
  <si>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</si>
  <si>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</si>
  <si>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</si>
  <si>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</si>
  <si>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</si>
  <si>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</si>
  <si>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</si>
  <si>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</si>
  <si>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</si>
  <si>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</si>
  <si>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</si>
  <si>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</si>
  <si>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</si>
  <si>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</si>
  <si>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</si>
  <si>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</si>
  <si>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</si>
  <si>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</si>
  <si>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</si>
  <si>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</si>
  <si>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</si>
  <si>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</si>
  <si>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</si>
  <si>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</si>
  <si>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</si>
  <si>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</si>
  <si>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</si>
  <si>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</si>
  <si>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</si>
  <si>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</si>
  <si>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</si>
  <si>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</si>
  <si>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</si>
  <si>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</si>
  <si>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</si>
  <si>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</si>
  <si>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</si>
  <si>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</si>
  <si>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</si>
  <si>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</si>
  <si>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</si>
  <si>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</si>
  <si>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</si>
  <si>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</si>
  <si>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</si>
  <si>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</si>
  <si>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</si>
  <si>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</si>
  <si>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</si>
  <si>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</si>
  <si>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</si>
  <si>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</si>
  <si>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</si>
  <si>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</si>
  <si>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</si>
  <si>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</si>
  <si>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</si>
  <si>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</si>
  <si>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</si>
  <si>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</si>
  <si>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</si>
  <si>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</si>
  <si>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</si>
  <si>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</si>
  <si>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</si>
  <si>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</si>
  <si>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</si>
  <si>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</si>
  <si>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</si>
  <si>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</si>
  <si>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</si>
  <si>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</si>
  <si>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</si>
  <si>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</si>
  <si>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</si>
  <si>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</si>
  <si>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</si>
  <si>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</si>
  <si>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</si>
  <si>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</si>
  <si>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</si>
  <si>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</si>
  <si>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</si>
  <si>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</si>
  <si>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</si>
  <si>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</si>
  <si>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</si>
  <si>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</si>
  <si>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</si>
  <si>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</si>
  <si>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</si>
  <si>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</si>
  <si>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</si>
  <si>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</si>
  <si>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</si>
  <si>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</si>
  <si>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</si>
  <si>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</si>
  <si>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</si>
  <si>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</si>
  <si>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</si>
  <si>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</si>
  <si>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</si>
  <si>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</si>
  <si>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</si>
  <si>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</si>
  <si>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</si>
  <si>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</si>
  <si>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</si>
  <si>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</si>
  <si>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</si>
  <si>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</si>
  <si>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</si>
  <si>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</si>
  <si>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</si>
  <si>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</si>
  <si>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</si>
  <si>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</si>
  <si>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</si>
  <si>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</si>
  <si>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</si>
  <si>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</si>
  <si>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</si>
  <si>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</si>
  <si>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</si>
  <si>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</si>
  <si>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</si>
  <si>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</si>
  <si>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</si>
  <si>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</si>
  <si>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</si>
  <si>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</si>
  <si>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</si>
  <si>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</si>
  <si>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</si>
  <si>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</si>
  <si>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</si>
  <si>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</si>
  <si>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</si>
  <si>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</si>
  <si>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</si>
  <si>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</si>
  <si>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</si>
  <si>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</si>
  <si>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</si>
  <si>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</si>
  <si>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</si>
  <si>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</si>
  <si>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</si>
  <si>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</si>
  <si>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</si>
  <si>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</si>
  <si>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</si>
  <si>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</si>
  <si>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</si>
  <si>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</si>
  <si>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</si>
  <si>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</si>
  <si>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</si>
  <si>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</si>
  <si>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</si>
  <si>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</si>
  <si>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</si>
  <si>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</si>
  <si>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</si>
  <si>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</si>
  <si>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</si>
  <si>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</si>
  <si>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</si>
  <si>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</si>
  <si>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</si>
  <si>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</si>
  <si>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</si>
  <si>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</si>
  <si>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</si>
  <si>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</si>
  <si>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</si>
  <si>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</si>
  <si>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</si>
  <si>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</si>
  <si>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</si>
  <si>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</si>
  <si>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</si>
  <si>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</si>
  <si>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</si>
  <si>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</si>
  <si>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</si>
  <si>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</si>
  <si>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</si>
  <si>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</si>
  <si>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</si>
  <si>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</si>
  <si>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</si>
  <si>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</si>
  <si>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</si>
  <si>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</si>
  <si>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</si>
  <si>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</si>
  <si>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</si>
  <si>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</si>
  <si>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</si>
  <si>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</si>
  <si>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</si>
  <si>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</si>
  <si>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</si>
  <si>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</si>
  <si>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</si>
  <si>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</si>
  <si>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</si>
  <si>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</si>
  <si>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</si>
  <si>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</si>
  <si>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</si>
  <si>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</si>
  <si>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</si>
  <si>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</si>
  <si>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</si>
  <si>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</si>
  <si>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</si>
  <si>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</si>
  <si>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</si>
  <si>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</si>
  <si>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</si>
  <si>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</si>
  <si>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</si>
  <si>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</si>
  <si>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</si>
  <si>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</si>
  <si>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</si>
  <si>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</si>
  <si>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</si>
  <si>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</si>
  <si>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</si>
  <si>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</si>
  <si>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</si>
  <si>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</si>
  <si>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</si>
  <si>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</si>
  <si>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</si>
  <si>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</si>
  <si>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</si>
  <si>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</si>
  <si>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</si>
  <si>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</si>
  <si>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</si>
  <si>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</si>
  <si>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</si>
  <si>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</si>
  <si>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</si>
  <si>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</si>
  <si>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</si>
  <si>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</si>
  <si>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</si>
  <si>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</si>
  <si>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</si>
  <si>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</si>
  <si>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</si>
  <si>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</si>
  <si>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</si>
  <si>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</si>
  <si>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</si>
  <si>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</si>
  <si>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</si>
  <si>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</si>
  <si>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</si>
  <si>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</si>
  <si>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</si>
  <si>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</si>
  <si>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</si>
  <si>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</si>
  <si>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</si>
  <si>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</si>
  <si>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</si>
  <si>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</si>
  <si>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</si>
  <si>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</si>
  <si>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</si>
  <si>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</si>
  <si>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</si>
  <si>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</si>
  <si>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</si>
  <si>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</si>
  <si>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</si>
  <si>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</si>
  <si>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</si>
  <si>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</si>
  <si>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</si>
  <si>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</si>
  <si>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</si>
  <si>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</si>
  <si>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</si>
  <si>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</si>
  <si>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</si>
  <si>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</si>
  <si>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</si>
  <si>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</si>
  <si>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</si>
  <si>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</si>
  <si>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</si>
  <si>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</si>
  <si>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</si>
  <si>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</si>
  <si>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</si>
  <si>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</si>
  <si>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</si>
  <si>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</si>
  <si>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</si>
  <si>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</si>
  <si>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</si>
  <si>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</si>
  <si>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</si>
  <si>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</si>
  <si>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</si>
  <si>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</si>
  <si>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</si>
  <si>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</si>
  <si>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</si>
  <si>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</si>
  <si>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</si>
  <si>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</si>
  <si>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</si>
  <si>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</si>
  <si>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</si>
  <si>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</si>
  <si>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</si>
  <si>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</si>
  <si>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</si>
  <si>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</si>
  <si>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</si>
  <si>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</si>
  <si>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</si>
  <si>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</si>
  <si>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</si>
  <si>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</si>
  <si>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</si>
  <si>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</si>
  <si>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</si>
  <si>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</si>
  <si>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</si>
  <si>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</si>
  <si>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</si>
  <si>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</si>
  <si>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</si>
  <si>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</si>
  <si>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</si>
  <si>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</si>
  <si>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</si>
  <si>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</si>
  <si>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</si>
  <si>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</si>
  <si>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</si>
  <si>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</si>
  <si>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</si>
  <si>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</si>
  <si>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</si>
  <si>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</si>
  <si>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</si>
  <si>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</si>
  <si>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</si>
  <si>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</si>
  <si>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</si>
  <si>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</si>
  <si>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</si>
  <si>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</si>
  <si>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</si>
  <si>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</si>
  <si>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</si>
  <si>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</si>
  <si>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</si>
  <si>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</si>
  <si>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</si>
  <si>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</si>
  <si>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</si>
  <si>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</si>
  <si>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</si>
  <si>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</si>
  <si>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</si>
  <si>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</si>
  <si>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</si>
  <si>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</si>
  <si>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</si>
  <si>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</si>
  <si>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</si>
  <si>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</si>
  <si>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</si>
  <si>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</si>
  <si>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</si>
  <si>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</si>
  <si>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</si>
  <si>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</si>
  <si>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</si>
  <si>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</si>
  <si>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</si>
  <si>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</si>
  <si>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</si>
  <si>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</si>
  <si>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</si>
  <si>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</si>
  <si>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</si>
  <si>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</si>
  <si>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</si>
  <si>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</si>
  <si>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</si>
  <si>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</si>
  <si>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</si>
  <si>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</si>
  <si>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</si>
  <si>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</si>
  <si>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</si>
  <si>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</si>
  <si>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</si>
  <si>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</si>
  <si>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</si>
  <si>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</si>
  <si>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</si>
  <si>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</si>
  <si>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</si>
  <si>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</si>
  <si>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</si>
  <si>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</si>
  <si>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</si>
  <si>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</si>
  <si>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</si>
  <si>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</si>
  <si>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</si>
  <si>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</si>
  <si>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</si>
  <si>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</si>
  <si>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</si>
  <si>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</si>
  <si>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</si>
  <si>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</si>
  <si>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</si>
  <si>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</si>
  <si>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</si>
  <si>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</si>
  <si>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</si>
  <si>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</si>
  <si>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</si>
  <si>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</si>
  <si>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</si>
  <si>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</si>
  <si>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</si>
  <si>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</si>
  <si>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</si>
  <si>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</si>
  <si>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</si>
  <si>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</si>
  <si>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</si>
  <si>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</si>
  <si>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</si>
  <si>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</si>
  <si>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</si>
  <si>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</si>
  <si>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</si>
  <si>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</si>
  <si>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</si>
  <si>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</si>
  <si>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</si>
  <si>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</si>
  <si>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</si>
  <si>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</si>
  <si>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</si>
  <si>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</si>
  <si>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</si>
  <si>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</si>
  <si>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</si>
  <si>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</si>
  <si>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</si>
  <si>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</si>
  <si>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</si>
  <si>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</si>
  <si>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</si>
  <si>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</si>
  <si>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</si>
  <si>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</si>
  <si>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</si>
  <si>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</si>
  <si>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</si>
  <si>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</si>
  <si>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</si>
  <si>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</si>
  <si>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</si>
  <si>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</si>
  <si>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</si>
  <si>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</si>
  <si>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</si>
  <si>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</si>
  <si>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</si>
  <si>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</si>
  <si>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</si>
  <si>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</si>
  <si>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</si>
  <si>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</si>
  <si>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</si>
  <si>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</si>
  <si>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</si>
  <si>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</si>
  <si>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</si>
  <si>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</si>
  <si>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</si>
  <si>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</si>
  <si>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</si>
  <si>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</si>
  <si>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</si>
  <si>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</si>
  <si>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</si>
  <si>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</si>
  <si>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</si>
  <si>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</si>
  <si>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</si>
  <si>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</si>
  <si>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</si>
  <si>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</si>
  <si>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</si>
  <si>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</si>
  <si>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</si>
  <si>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</si>
  <si>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</si>
  <si>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</si>
  <si>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</si>
  <si>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</si>
  <si>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</si>
  <si>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</si>
  <si>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</si>
  <si>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</si>
  <si>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</si>
  <si>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</si>
  <si>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</si>
  <si>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</si>
  <si>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</si>
  <si>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</si>
  <si>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</si>
  <si>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</si>
  <si>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</si>
  <si>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</si>
  <si>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</si>
  <si>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</si>
  <si>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</si>
  <si>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</si>
  <si>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</si>
  <si>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</si>
  <si>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</si>
  <si>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</si>
  <si>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</si>
  <si>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</si>
  <si>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</si>
  <si>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</si>
  <si>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</si>
  <si>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</si>
  <si>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</si>
  <si>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</si>
  <si>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</si>
  <si>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</si>
  <si>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</si>
  <si>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</si>
  <si>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</si>
  <si>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</si>
  <si>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</si>
  <si>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</si>
  <si>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</si>
  <si>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</si>
  <si>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</si>
  <si>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</si>
  <si>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</si>
  <si>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</si>
  <si>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</si>
  <si>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</si>
  <si>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</si>
  <si>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</si>
  <si>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</si>
  <si>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</si>
  <si>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</si>
  <si>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</si>
  <si>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</si>
  <si>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</si>
  <si>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</si>
  <si>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</si>
  <si>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</si>
  <si>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</si>
  <si>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</si>
  <si>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</si>
  <si>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</si>
  <si>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</si>
  <si>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</si>
  <si>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</si>
  <si>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</si>
  <si>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</si>
  <si>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</si>
  <si>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</si>
  <si>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</si>
  <si>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</si>
  <si>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</si>
  <si>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</si>
  <si>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</si>
  <si>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</si>
  <si>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</si>
  <si>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</si>
  <si>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</si>
  <si>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</si>
  <si>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</si>
  <si>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</si>
  <si>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</si>
  <si>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</si>
  <si>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</si>
  <si>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</si>
  <si>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</si>
  <si>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</si>
  <si>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</si>
  <si>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</si>
  <si>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</si>
  <si>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</si>
  <si>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</si>
  <si>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</si>
  <si>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</si>
  <si>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</si>
  <si>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</si>
  <si>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</si>
  <si>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</si>
  <si>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</si>
  <si>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</si>
  <si>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</si>
  <si>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</si>
  <si>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</si>
  <si>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</si>
  <si>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</si>
  <si>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</si>
  <si>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</si>
  <si>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</si>
  <si>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</si>
  <si>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</si>
  <si>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</si>
  <si>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</si>
  <si>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</si>
  <si>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</si>
  <si>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</si>
  <si>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</si>
  <si>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</si>
  <si>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</si>
  <si>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</si>
  <si>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</si>
  <si>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</si>
  <si>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</si>
  <si>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</si>
  <si>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</si>
  <si>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</si>
  <si>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</si>
  <si>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</si>
  <si>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</si>
  <si>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</si>
  <si>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</si>
  <si>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</si>
  <si>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</si>
  <si>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</si>
  <si>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</si>
  <si>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</si>
  <si>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</si>
  <si>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</si>
  <si>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</si>
  <si>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</si>
  <si>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</si>
  <si>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</si>
  <si>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</si>
  <si>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</si>
  <si>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</si>
  <si>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</si>
  <si>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</si>
  <si>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</si>
  <si>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</si>
  <si>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</si>
  <si>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</si>
  <si>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</si>
  <si>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</si>
  <si>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</si>
  <si>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</si>
  <si>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</si>
  <si>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</si>
  <si>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</si>
  <si>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</si>
  <si>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</si>
  <si>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</si>
  <si>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</si>
  <si>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</si>
  <si>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</si>
  <si>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</si>
  <si>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</si>
  <si>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</si>
  <si>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</si>
  <si>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</si>
  <si>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</si>
  <si>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</si>
  <si>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</si>
  <si>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</si>
  <si>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</si>
  <si>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</si>
  <si>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</si>
  <si>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</si>
  <si>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</si>
  <si>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</si>
  <si>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</si>
  <si>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</si>
  <si>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</si>
  <si>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</si>
  <si>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</si>
  <si>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</si>
  <si>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</si>
  <si>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</si>
  <si>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</si>
  <si>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</si>
  <si>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</si>
  <si>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</si>
  <si>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</si>
  <si>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</si>
  <si>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</si>
  <si>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</si>
  <si>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</si>
  <si>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</si>
  <si>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</si>
  <si>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</si>
  <si>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</si>
  <si>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</si>
  <si>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</si>
  <si>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</si>
  <si>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</si>
  <si>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</si>
  <si>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</si>
  <si>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</si>
  <si>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</si>
  <si>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</si>
  <si>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</si>
  <si>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</si>
  <si>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</si>
  <si>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</si>
  <si>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</si>
  <si>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</si>
  <si>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</si>
  <si>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</si>
  <si>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</si>
  <si>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</si>
  <si>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</si>
  <si>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</si>
  <si>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</si>
  <si>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</si>
  <si>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</si>
  <si>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</si>
  <si>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</si>
  <si>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</si>
  <si>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</si>
  <si>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</si>
  <si>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</si>
  <si>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</si>
  <si>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</si>
  <si>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</si>
  <si>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</si>
  <si>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</si>
  <si>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</si>
  <si>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</si>
  <si>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</si>
  <si>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</si>
  <si>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</si>
  <si>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</si>
  <si>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</si>
  <si>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</si>
  <si>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</si>
  <si>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</si>
  <si>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</si>
  <si>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</si>
  <si>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</si>
  <si>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</si>
  <si>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</si>
  <si>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</si>
  <si>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</si>
  <si>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</si>
  <si>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</si>
  <si>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</si>
  <si>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</si>
  <si>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</si>
  <si>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</si>
  <si>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</si>
  <si>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</si>
  <si>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</si>
  <si>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</si>
  <si>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</si>
  <si>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</si>
  <si>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</si>
  <si>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</si>
  <si>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</si>
  <si>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</si>
  <si>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</si>
  <si>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</si>
  <si>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</si>
  <si>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</si>
  <si>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</si>
  <si>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</si>
  <si>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</si>
  <si>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</si>
  <si>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</si>
  <si>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</si>
  <si>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</si>
  <si>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</si>
  <si>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</si>
  <si>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</si>
  <si>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</si>
  <si>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</si>
  <si>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</si>
  <si>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</si>
  <si>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</si>
  <si>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</si>
  <si>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</si>
  <si>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</si>
  <si>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</si>
  <si>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</si>
  <si>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</si>
  <si>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</si>
  <si>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</si>
  <si>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</si>
  <si>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</si>
  <si>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</si>
  <si>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</si>
  <si>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</si>
  <si>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</si>
  <si>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</si>
  <si>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</si>
  <si>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</si>
  <si>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</si>
  <si>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</si>
  <si>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</si>
  <si>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</si>
  <si>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</si>
  <si>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</si>
  <si>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</si>
  <si>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</si>
  <si>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</si>
  <si>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</si>
  <si>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</si>
  <si>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</si>
  <si>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</si>
  <si>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</si>
  <si>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</si>
  <si>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</si>
  <si>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</si>
  <si>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</si>
  <si>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</si>
  <si>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</si>
  <si>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</si>
  <si>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</si>
  <si>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</si>
  <si>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</si>
  <si>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</si>
  <si>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</si>
  <si>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</si>
  <si>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</si>
  <si>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</si>
  <si>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</si>
  <si>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</si>
  <si>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</si>
  <si>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</si>
  <si>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</si>
  <si>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</si>
  <si>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</si>
  <si>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</si>
  <si>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</si>
  <si>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</si>
  <si>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</si>
  <si>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</si>
  <si>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</si>
  <si>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</si>
  <si>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</si>
  <si>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</si>
  <si>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</si>
  <si>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</si>
  <si>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</si>
  <si>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</si>
  <si>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</si>
  <si>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</si>
  <si>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</si>
  <si>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</si>
  <si>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</si>
  <si>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</si>
  <si>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</si>
  <si>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</si>
  <si>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</si>
  <si>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</si>
  <si>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</si>
  <si>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</si>
  <si>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</si>
  <si>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</si>
  <si>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</si>
  <si>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</si>
  <si>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</si>
  <si>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</si>
  <si>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</si>
  <si>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</si>
  <si>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</si>
  <si>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</si>
  <si>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</si>
  <si>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</si>
  <si>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</si>
  <si>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</si>
  <si>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</si>
  <si>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</si>
  <si>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</si>
  <si>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</si>
  <si>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</si>
  <si>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</si>
  <si>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</si>
  <si>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</si>
  <si>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</si>
  <si>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</si>
  <si>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</si>
  <si>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</si>
  <si>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</si>
  <si>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</si>
  <si>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</si>
  <si>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</si>
  <si>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</si>
  <si>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</si>
  <si>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</si>
  <si>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</si>
  <si>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</si>
  <si>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</si>
  <si>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</si>
  <si>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</si>
  <si>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</si>
  <si>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</si>
  <si>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</si>
  <si>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</si>
  <si>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</si>
  <si>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</si>
  <si>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</si>
  <si>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</si>
  <si>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</si>
  <si>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</si>
  <si>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</si>
  <si>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</si>
  <si>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</si>
  <si>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</si>
  <si>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</si>
  <si>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</si>
  <si>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</si>
  <si>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</si>
  <si>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</si>
  <si>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</si>
  <si>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</si>
  <si>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</si>
  <si>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</si>
  <si>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</si>
  <si>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</si>
  <si>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</si>
  <si>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</si>
  <si>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</si>
  <si>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</si>
  <si>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</si>
  <si>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</si>
  <si>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</si>
  <si>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</si>
  <si>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</si>
  <si>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</si>
  <si>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</si>
  <si>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</si>
  <si>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</si>
  <si>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</si>
  <si>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</si>
  <si>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</si>
  <si>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</si>
  <si>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</si>
  <si>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</si>
  <si>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</si>
  <si>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</si>
  <si>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</si>
  <si>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</si>
  <si>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</si>
  <si>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</si>
  <si>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</si>
  <si>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</si>
  <si>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</si>
  <si>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</si>
  <si>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</si>
  <si>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</si>
  <si>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</si>
  <si>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</si>
  <si>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</si>
  <si>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</si>
  <si>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</si>
  <si>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</si>
  <si>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</si>
  <si>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</si>
  <si>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</si>
  <si>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</si>
  <si>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</si>
  <si>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</si>
  <si>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</si>
  <si>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</si>
  <si>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</si>
  <si>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</si>
  <si>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</si>
  <si>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</si>
  <si>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</si>
  <si>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</si>
  <si>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</si>
  <si>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</si>
  <si>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</si>
  <si>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</si>
  <si>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</si>
  <si>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</si>
  <si>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</si>
  <si>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</si>
  <si>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</si>
  <si>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</si>
  <si>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</si>
  <si>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</si>
  <si>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</si>
  <si>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</si>
  <si>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</si>
  <si>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</si>
  <si>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</si>
  <si>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</si>
  <si>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</si>
  <si>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</si>
  <si>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</si>
  <si>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</si>
  <si>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</si>
  <si>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</si>
  <si>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</si>
  <si>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</si>
  <si>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</si>
  <si>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</si>
  <si>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</si>
  <si>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</si>
  <si>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</si>
  <si>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</si>
  <si>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</si>
  <si>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</si>
  <si>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</si>
  <si>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</si>
  <si>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</si>
  <si>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</si>
  <si>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</si>
  <si>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</si>
  <si>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</si>
  <si>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</si>
  <si>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</si>
  <si>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</si>
  <si>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</si>
  <si>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</si>
  <si>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</si>
  <si>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</si>
  <si>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</si>
  <si>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</si>
  <si>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</si>
  <si>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</si>
  <si>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</si>
  <si>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</si>
  <si>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</si>
  <si>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</si>
  <si>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</si>
  <si>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</si>
  <si>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</si>
  <si>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</si>
  <si>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</si>
  <si>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</si>
  <si>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</si>
  <si>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</si>
  <si>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</si>
  <si>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</si>
  <si>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</si>
  <si>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</si>
  <si>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</si>
  <si>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</si>
  <si>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</si>
  <si>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</si>
  <si>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</si>
  <si>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</si>
  <si>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</si>
  <si>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</si>
  <si>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</si>
  <si>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</si>
  <si>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</si>
  <si>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</si>
  <si>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</si>
  <si>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</si>
  <si>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</si>
  <si>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</si>
  <si>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</si>
  <si>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</si>
  <si>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</si>
  <si>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</si>
  <si>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</si>
  <si>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</si>
  <si>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</si>
  <si>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</si>
  <si>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</si>
  <si>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</si>
  <si>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</si>
  <si>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</si>
  <si>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</si>
  <si>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</si>
  <si>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</si>
  <si>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</si>
  <si>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</si>
  <si>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</si>
  <si>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</si>
  <si>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</si>
  <si>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</si>
  <si>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</si>
  <si>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</si>
  <si>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</si>
  <si>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</si>
  <si>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</si>
  <si>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</si>
  <si>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</si>
  <si>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</si>
  <si>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</si>
  <si>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</si>
  <si>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</si>
  <si>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</si>
  <si>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</si>
  <si>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</si>
  <si>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</si>
  <si>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</si>
  <si>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</si>
  <si>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</si>
  <si>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</si>
  <si>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</si>
  <si>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</si>
  <si>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</si>
  <si>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</si>
  <si>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</si>
  <si>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</si>
  <si>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</si>
  <si>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</si>
  <si>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</si>
  <si>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</si>
  <si>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</si>
  <si>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</si>
  <si>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</si>
  <si>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</si>
  <si>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</si>
  <si>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</si>
  <si>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</si>
  <si>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</si>
  <si>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</si>
  <si>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</si>
  <si>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</si>
  <si>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</si>
  <si>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</si>
  <si>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</si>
  <si>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</si>
  <si>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</si>
  <si>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</si>
  <si>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</si>
  <si>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</si>
  <si>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</si>
  <si>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</si>
  <si>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</si>
  <si>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</si>
  <si>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</si>
  <si>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</si>
  <si>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</si>
  <si>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</si>
  <si>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</si>
  <si>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</si>
  <si>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</si>
  <si>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</si>
  <si>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</si>
  <si>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</si>
  <si>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</si>
  <si>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</si>
  <si>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</si>
  <si>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</si>
  <si>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</si>
  <si>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</si>
  <si>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</si>
  <si>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</si>
  <si>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</si>
  <si>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</si>
  <si>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</si>
  <si>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</si>
  <si>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</si>
  <si>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</si>
  <si>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</si>
  <si>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</si>
  <si>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</si>
  <si>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</si>
  <si>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</si>
  <si>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</si>
  <si>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</si>
  <si>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</si>
  <si>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</si>
  <si>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</si>
  <si>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</si>
  <si>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</si>
  <si>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</si>
  <si>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</si>
  <si>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</si>
  <si>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</si>
  <si>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</si>
  <si>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</si>
  <si>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</si>
  <si>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</si>
  <si>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</si>
  <si>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</si>
  <si>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</si>
  <si>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</si>
  <si>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</si>
  <si>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</si>
  <si>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</si>
  <si>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</si>
  <si>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</si>
  <si>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</si>
  <si>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</si>
  <si>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</si>
  <si>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</si>
  <si>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</si>
  <si>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</si>
  <si>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</si>
  <si>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</si>
  <si>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</si>
  <si>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</si>
  <si>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</si>
  <si>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</si>
  <si>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</si>
  <si>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</si>
  <si>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</si>
  <si>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</si>
  <si>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</si>
  <si>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</si>
  <si>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</si>
  <si>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</si>
  <si>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</si>
  <si>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</si>
  <si>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</si>
  <si>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</si>
  <si>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</si>
  <si>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</si>
  <si>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</si>
  <si>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</si>
  <si>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</si>
  <si>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</si>
  <si>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</si>
  <si>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</si>
  <si>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</si>
  <si>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</si>
  <si>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</si>
  <si>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</si>
  <si>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</si>
  <si>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</si>
  <si>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</si>
  <si>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</si>
  <si>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</si>
  <si>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</si>
  <si>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</si>
  <si>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</si>
  <si>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</si>
  <si>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</si>
  <si>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</si>
  <si>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</si>
  <si>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</si>
  <si>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</si>
  <si>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</si>
  <si>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</si>
  <si>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</si>
  <si>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</si>
  <si>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</si>
  <si>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</si>
  <si>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</si>
  <si>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</si>
  <si>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</si>
  <si>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</si>
  <si>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</si>
  <si>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</si>
  <si>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</si>
  <si>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</si>
  <si>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</si>
  <si>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</si>
  <si>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</si>
  <si>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</si>
  <si>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</si>
  <si>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</si>
  <si>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</si>
  <si>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</si>
  <si>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</si>
  <si>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</si>
  <si>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</si>
  <si>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</si>
  <si>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</si>
  <si>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</si>
  <si>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</si>
  <si>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</si>
  <si>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</si>
  <si>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</si>
  <si>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</si>
  <si>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</si>
  <si>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</si>
  <si>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</si>
  <si>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</si>
  <si>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</si>
  <si>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</si>
  <si>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</si>
  <si>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</si>
  <si>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</si>
  <si>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</si>
  <si>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</si>
  <si>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</si>
  <si>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</si>
  <si>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</si>
  <si>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</si>
  <si>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</si>
  <si>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</si>
  <si>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</si>
  <si>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</si>
  <si>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</si>
  <si>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</si>
  <si>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</si>
  <si>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</si>
  <si>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</si>
  <si>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</si>
  <si>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</si>
  <si>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</si>
  <si>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</si>
  <si>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</si>
  <si>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</si>
  <si>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</si>
  <si>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</si>
  <si>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</si>
  <si>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</si>
  <si>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</si>
  <si>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</si>
  <si>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</si>
  <si>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</si>
  <si>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</si>
  <si>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</si>
  <si>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</si>
  <si>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</si>
  <si>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</si>
  <si>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</si>
  <si>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</si>
  <si>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</si>
  <si>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</si>
  <si>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</si>
  <si>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</si>
  <si>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</si>
  <si>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</si>
  <si>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</si>
  <si>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</si>
  <si>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</si>
  <si>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</si>
  <si>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</si>
  <si>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</si>
  <si>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</si>
  <si>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</si>
  <si>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</si>
  <si>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</si>
  <si>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</si>
  <si>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</si>
  <si>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</si>
  <si>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</si>
  <si>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</si>
  <si>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</si>
  <si>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</si>
  <si>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</si>
  <si>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</si>
  <si>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</si>
  <si>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</si>
  <si>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</si>
  <si>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</si>
  <si>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</si>
  <si>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</si>
  <si>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</si>
  <si>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</si>
  <si>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</si>
  <si>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</si>
  <si>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</si>
  <si>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</si>
  <si>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</si>
  <si>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</si>
  <si>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</si>
  <si>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</si>
  <si>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</si>
  <si>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</si>
  <si>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</si>
  <si>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</si>
  <si>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</si>
  <si>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</si>
  <si>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</si>
  <si>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</si>
  <si>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</si>
  <si>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</si>
  <si>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</si>
  <si>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</si>
  <si>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</si>
  <si>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</si>
  <si>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</si>
  <si>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</si>
  <si>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</si>
  <si>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</si>
  <si>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</si>
  <si>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</si>
  <si>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</si>
  <si>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</si>
  <si>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</si>
  <si>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</si>
  <si>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</si>
  <si>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</si>
  <si>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</si>
  <si>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</si>
  <si>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</si>
  <si>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</si>
  <si>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</si>
  <si>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</si>
  <si>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</si>
  <si>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</si>
  <si>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</si>
  <si>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</si>
  <si>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</si>
  <si>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</si>
  <si>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</si>
  <si>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</si>
  <si>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</si>
  <si>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</si>
  <si>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</si>
  <si>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</si>
  <si>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</si>
  <si>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</si>
  <si>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</si>
  <si>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</si>
  <si>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</si>
  <si>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</si>
  <si>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</si>
  <si>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</si>
  <si>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</si>
  <si>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</si>
  <si>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</si>
  <si>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</si>
  <si>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</si>
  <si>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</si>
  <si>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</si>
  <si>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</si>
  <si>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</si>
  <si>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</si>
  <si>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</si>
  <si>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</si>
  <si>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</si>
  <si>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</si>
  <si>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</si>
  <si>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</si>
  <si>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</si>
  <si>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</si>
  <si>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</si>
  <si>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</si>
  <si>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</si>
  <si>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</si>
  <si>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</si>
  <si>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</si>
  <si>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</si>
  <si>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</si>
  <si>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</si>
  <si>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</si>
  <si>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</si>
  <si>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</si>
  <si>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</si>
  <si>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</si>
  <si>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</si>
  <si>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</si>
  <si>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</si>
  <si>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</si>
  <si>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</si>
  <si>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</si>
  <si>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</si>
  <si>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</si>
  <si>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</si>
  <si>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</si>
  <si>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</si>
  <si>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</si>
  <si>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</si>
  <si>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</si>
  <si>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</si>
  <si>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</si>
  <si>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</si>
  <si>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</si>
  <si>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</si>
  <si>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</si>
  <si>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</si>
  <si>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</si>
  <si>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</si>
  <si>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</si>
  <si>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</si>
  <si>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</si>
  <si>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</si>
  <si>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</si>
  <si>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</si>
  <si>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</si>
  <si>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</si>
  <si>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</si>
  <si>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</si>
  <si>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</si>
  <si>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</si>
  <si>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</si>
  <si>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</si>
  <si>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</si>
  <si>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</si>
  <si>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</si>
  <si>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</si>
  <si>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</si>
  <si>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</si>
  <si>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</si>
  <si>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</si>
  <si>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</si>
  <si>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</si>
  <si>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</si>
  <si>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</si>
  <si>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</si>
  <si>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</si>
  <si>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</si>
  <si>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</si>
  <si>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</si>
  <si>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</si>
  <si>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</si>
  <si>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</si>
  <si>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</si>
  <si>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</si>
  <si>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</si>
  <si>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</si>
  <si>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</si>
  <si>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</si>
  <si>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</si>
  <si>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</si>
  <si>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</si>
  <si>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</si>
  <si>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</si>
  <si>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</si>
  <si>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</si>
  <si>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</si>
  <si>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</si>
  <si>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</si>
  <si>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</si>
  <si>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</si>
  <si>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</si>
  <si>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</si>
  <si>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</si>
  <si>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</si>
  <si>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</si>
  <si>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</si>
  <si>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</si>
  <si>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</si>
  <si>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</si>
  <si>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</si>
  <si>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</si>
  <si>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</si>
  <si>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</si>
  <si>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</si>
  <si>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</si>
  <si>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</si>
  <si>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</si>
  <si>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</si>
  <si>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</si>
  <si>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</si>
  <si>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</si>
  <si>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</si>
  <si>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</si>
  <si>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</si>
  <si>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</si>
  <si>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</si>
  <si>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</si>
  <si>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</si>
  <si>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</si>
  <si>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</si>
  <si>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</si>
  <si>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</si>
  <si>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</si>
  <si>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</si>
  <si>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</si>
  <si>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</si>
  <si>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</si>
  <si>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</si>
  <si>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</si>
  <si>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</si>
  <si>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</si>
  <si>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</si>
  <si>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</si>
  <si>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</si>
  <si>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</si>
  <si>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</si>
  <si>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</si>
  <si>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</si>
  <si>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</si>
  <si>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</si>
  <si>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</si>
  <si>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</si>
  <si>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</si>
  <si>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</si>
  <si>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</si>
  <si>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</si>
  <si>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</si>
  <si>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</si>
  <si>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</si>
  <si>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</si>
  <si>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</si>
  <si>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</si>
  <si>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</si>
  <si>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</si>
  <si>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</si>
  <si>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</si>
  <si>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</si>
  <si>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</si>
  <si>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</si>
  <si>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</si>
  <si>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</si>
  <si>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</si>
  <si>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</si>
  <si>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</si>
  <si>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</si>
  <si>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</si>
  <si>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</si>
  <si>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</si>
  <si>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</si>
  <si>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</si>
  <si>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</si>
  <si>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</si>
  <si>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</si>
  <si>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</si>
  <si>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</si>
  <si>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</si>
  <si>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</si>
  <si>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</si>
  <si>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</si>
  <si>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</si>
  <si>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</si>
  <si>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</si>
  <si>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</si>
  <si>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</si>
  <si>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</si>
  <si>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</si>
  <si>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</si>
  <si>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</si>
  <si>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</si>
  <si>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</si>
  <si>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</si>
  <si>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</si>
  <si>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</si>
  <si>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</si>
  <si>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</si>
  <si>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</si>
  <si>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</si>
  <si>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</si>
  <si>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</si>
  <si>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</si>
  <si>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</si>
  <si>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</si>
  <si>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</si>
  <si>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</si>
  <si>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</si>
  <si>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</si>
  <si>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</si>
  <si>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</si>
  <si>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</si>
  <si>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</si>
  <si>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</si>
  <si>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</si>
  <si>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</si>
  <si>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</si>
  <si>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</si>
  <si>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</si>
  <si>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</si>
  <si>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</si>
  <si>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</si>
  <si>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</si>
  <si>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</si>
  <si>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</si>
  <si>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</si>
  <si>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</si>
  <si>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</si>
  <si>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</si>
  <si>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</si>
  <si>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</si>
  <si>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</si>
  <si>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</si>
  <si>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</si>
  <si>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</si>
  <si>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</si>
  <si>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</si>
  <si>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</si>
  <si>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</si>
  <si>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</si>
  <si>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</si>
  <si>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</si>
  <si>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</si>
  <si>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</si>
  <si>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</si>
  <si>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</si>
  <si>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</si>
  <si>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</si>
  <si>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</si>
  <si>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</si>
  <si>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</si>
  <si>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</si>
  <si>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</si>
  <si>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</si>
  <si>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</si>
  <si>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</si>
  <si>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</si>
  <si>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</si>
  <si>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</si>
  <si>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</si>
  <si>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</si>
  <si>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</si>
  <si>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</si>
  <si>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</si>
  <si>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</si>
  <si>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</si>
  <si>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</si>
  <si>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</si>
  <si>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</si>
  <si>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</si>
  <si>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</si>
  <si>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</si>
  <si>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</si>
  <si>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</si>
  <si>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</si>
  <si>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</si>
  <si>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</si>
  <si>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</si>
  <si>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</si>
  <si>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</si>
  <si>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</si>
  <si>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</si>
  <si>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</si>
  <si>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</si>
  <si>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</si>
  <si>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</si>
  <si>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</si>
  <si>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</si>
  <si>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</si>
  <si>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</si>
  <si>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</si>
  <si>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</si>
  <si>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</si>
  <si>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</si>
  <si>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</si>
  <si>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</si>
  <si>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</si>
  <si>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</si>
  <si>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</si>
  <si>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</si>
  <si>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</si>
  <si>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</si>
  <si>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</si>
  <si>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</si>
  <si>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</si>
  <si>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</si>
  <si>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</si>
  <si>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</si>
  <si>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</si>
  <si>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</si>
  <si>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</si>
  <si>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</si>
  <si>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</si>
  <si>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</si>
  <si>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</si>
  <si>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</si>
  <si>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</si>
  <si>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</si>
  <si>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</si>
  <si>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</si>
  <si>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</si>
  <si>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</si>
  <si>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</si>
  <si>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</si>
  <si>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</si>
  <si>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</si>
  <si>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</si>
  <si>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</si>
  <si>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</si>
  <si>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</si>
  <si>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</si>
  <si>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</si>
  <si>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</si>
  <si>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</si>
  <si>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</si>
  <si>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</si>
  <si>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</si>
  <si>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</si>
  <si>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</si>
  <si>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</si>
  <si>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</si>
  <si>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</si>
  <si>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</si>
  <si>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</si>
  <si>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</si>
  <si>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</si>
  <si>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</si>
  <si>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</si>
  <si>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</si>
  <si>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</si>
  <si>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</si>
  <si>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</si>
  <si>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</si>
  <si>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</si>
  <si>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</si>
  <si>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</si>
  <si>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</si>
  <si>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</si>
  <si>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</si>
  <si>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</si>
  <si>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</si>
  <si>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</si>
  <si>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</si>
  <si>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</si>
  <si>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</si>
  <si>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</si>
  <si>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</si>
  <si>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</si>
  <si>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</si>
  <si>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</si>
  <si>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</si>
  <si>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</si>
  <si>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</si>
  <si>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</si>
  <si>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</si>
  <si>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</si>
  <si>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</si>
  <si>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</si>
  <si>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</si>
  <si>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</si>
  <si>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</si>
  <si>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</si>
  <si>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</si>
  <si>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</si>
  <si>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</si>
  <si>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</si>
  <si>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</si>
  <si>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</si>
  <si>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</si>
  <si>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</si>
  <si>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</si>
  <si>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</si>
  <si>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</si>
  <si>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</si>
  <si>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</si>
  <si>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</si>
  <si>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</si>
  <si>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</si>
  <si>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</si>
  <si>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</si>
  <si>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</si>
  <si>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</si>
  <si>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</si>
  <si>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</si>
  <si>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</si>
  <si>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</si>
  <si>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</si>
  <si>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</si>
  <si>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</si>
  <si>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</si>
  <si>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</si>
  <si>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</si>
  <si>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</si>
  <si>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</si>
  <si>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</si>
  <si>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</si>
  <si>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</si>
  <si>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</si>
  <si>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</si>
  <si>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</si>
  <si>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</si>
  <si>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</si>
  <si>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</si>
  <si>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</si>
  <si>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</si>
  <si>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</si>
  <si>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</si>
  <si>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</si>
  <si>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</si>
  <si>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</si>
  <si>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</si>
  <si>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</si>
  <si>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</si>
  <si>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</si>
  <si>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</si>
  <si>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</si>
  <si>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</si>
  <si>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</si>
  <si>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</si>
  <si>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</si>
  <si>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</si>
  <si>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</si>
  <si>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</si>
  <si>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</si>
  <si>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</si>
  <si>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</si>
  <si>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</si>
  <si>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</si>
  <si>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</si>
  <si>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</si>
  <si>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</si>
  <si>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</si>
  <si>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</si>
  <si>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</si>
  <si>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</si>
  <si>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</si>
  <si>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</si>
  <si>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</si>
  <si>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</si>
  <si>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</si>
  <si>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</si>
  <si>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</si>
  <si>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</si>
  <si>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</si>
  <si>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</si>
  <si>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</si>
  <si>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</si>
  <si>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</si>
  <si>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</si>
  <si>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</si>
  <si>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</si>
  <si>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</si>
  <si>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</si>
  <si>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</si>
  <si>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</si>
  <si>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</si>
  <si>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</si>
  <si>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</si>
  <si>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</si>
  <si>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</si>
  <si>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</si>
  <si>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</si>
  <si>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</si>
  <si>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</si>
  <si>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</si>
  <si>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</si>
  <si>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</si>
  <si>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</si>
  <si>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</si>
  <si>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</si>
  <si>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</si>
  <si>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</si>
  <si>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</si>
  <si>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</si>
  <si>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</si>
  <si>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</si>
  <si>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</si>
  <si>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</si>
  <si>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</si>
  <si>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</si>
  <si>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</si>
  <si>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</si>
  <si>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</si>
  <si>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</si>
  <si>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</si>
  <si>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</si>
  <si>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</si>
  <si>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</si>
  <si>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</si>
  <si>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</si>
  <si>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</si>
  <si>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</si>
  <si>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</si>
  <si>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</si>
  <si>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</si>
  <si>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</si>
  <si>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</si>
  <si>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</si>
  <si>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</si>
  <si>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</si>
  <si>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</si>
  <si>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</si>
  <si>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</si>
  <si>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</si>
  <si>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</si>
  <si>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</si>
  <si>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</si>
  <si>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</si>
  <si>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</si>
  <si>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</si>
  <si>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</si>
  <si>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</si>
  <si>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</si>
  <si>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</si>
  <si>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</si>
  <si>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</si>
  <si>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</si>
  <si>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</si>
  <si>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</si>
  <si>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</si>
  <si>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</si>
  <si>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</si>
  <si>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</si>
  <si>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</si>
  <si>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</si>
  <si>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</si>
  <si>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</si>
  <si>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</si>
  <si>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</si>
  <si>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</si>
  <si>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</si>
  <si>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</si>
  <si>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</si>
  <si>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</si>
  <si>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</si>
  <si>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</si>
  <si>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</si>
  <si>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</si>
  <si>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</si>
  <si>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</si>
  <si>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</si>
  <si>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</si>
  <si>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</si>
  <si>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</si>
  <si>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</si>
  <si>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</si>
  <si>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</si>
  <si>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</si>
  <si>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</si>
  <si>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</si>
  <si>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</si>
  <si>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</si>
  <si>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</si>
  <si>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</si>
  <si>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</si>
  <si>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</si>
  <si>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</si>
  <si>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</si>
  <si>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</si>
  <si>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</si>
  <si>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</si>
  <si>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</si>
  <si>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</si>
  <si>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</si>
  <si>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</si>
  <si>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</si>
  <si>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</si>
  <si>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</si>
  <si>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</si>
  <si>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</si>
  <si>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</si>
  <si>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</si>
  <si>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</si>
  <si>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</si>
  <si>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</si>
  <si>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</si>
  <si>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</si>
  <si>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</si>
  <si>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</si>
  <si>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</si>
  <si>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</si>
  <si>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</si>
  <si>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</si>
  <si>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</si>
  <si>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</si>
  <si>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</si>
  <si>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</si>
  <si>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</si>
  <si>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</si>
  <si>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</si>
  <si>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</si>
  <si>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</si>
  <si>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</si>
  <si>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</si>
  <si>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</si>
  <si>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</si>
  <si>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</si>
  <si>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</si>
  <si>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</si>
  <si>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</si>
  <si>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</si>
  <si>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</si>
  <si>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</si>
  <si>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</si>
  <si>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</si>
  <si>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</si>
  <si>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</si>
  <si>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</si>
  <si>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</si>
  <si>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</si>
  <si>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</si>
  <si>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</si>
  <si>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</si>
  <si>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</si>
  <si>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</si>
  <si>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</si>
  <si>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</si>
  <si>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</si>
  <si>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</si>
  <si>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</si>
  <si>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</si>
  <si>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</si>
  <si>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</si>
  <si>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</si>
  <si>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</si>
  <si>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</si>
  <si>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</si>
  <si>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</si>
  <si>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</si>
  <si>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</si>
  <si>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</si>
  <si>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</si>
  <si>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</si>
  <si>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</si>
  <si>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</si>
  <si>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</si>
  <si>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</si>
  <si>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</si>
  <si>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</si>
  <si>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</si>
  <si>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</si>
  <si>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</si>
  <si>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</si>
  <si>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</si>
  <si>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</si>
  <si>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</si>
  <si>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</si>
  <si>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</si>
  <si>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</si>
  <si>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</si>
  <si>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</si>
  <si>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</si>
  <si>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</si>
  <si>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</si>
  <si>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</si>
  <si>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</si>
  <si>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</si>
  <si>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</si>
  <si>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</si>
  <si>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</si>
  <si>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</si>
  <si>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</si>
  <si>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</si>
  <si>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</si>
  <si>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</si>
  <si>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</si>
  <si>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</si>
  <si>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</si>
  <si>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</si>
  <si>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</si>
  <si>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</si>
  <si>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</si>
  <si>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</si>
  <si>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</si>
  <si>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</si>
  <si>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</si>
  <si>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</si>
  <si>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</si>
  <si>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</si>
  <si>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</si>
  <si>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</si>
  <si>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</si>
  <si>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</si>
  <si>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</si>
  <si>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</si>
  <si>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</si>
  <si>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</si>
  <si>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</si>
  <si>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</si>
  <si>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</si>
  <si>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</si>
  <si>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</si>
  <si>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</si>
  <si>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</si>
  <si>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</si>
  <si>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</si>
  <si>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</si>
  <si>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</si>
  <si>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</si>
  <si>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</si>
  <si>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</si>
  <si>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</si>
  <si>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</si>
  <si>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</si>
  <si>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</si>
  <si>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</si>
  <si>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</si>
  <si>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</si>
  <si>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</si>
  <si>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</si>
  <si>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</si>
  <si>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</si>
  <si>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</si>
  <si>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</si>
  <si>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</si>
  <si>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</si>
  <si>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</si>
  <si>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</si>
  <si>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</si>
  <si>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</si>
  <si>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</si>
  <si>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</si>
  <si>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</si>
  <si>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</si>
  <si>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</si>
  <si>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</si>
  <si>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</si>
  <si>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</si>
  <si>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</si>
  <si>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</si>
  <si>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</si>
  <si>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</si>
  <si>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</si>
  <si>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</si>
  <si>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</si>
  <si>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</si>
  <si>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</si>
  <si>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</si>
  <si>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</si>
  <si>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</si>
  <si>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</si>
  <si>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</si>
  <si>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</si>
  <si>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</si>
  <si>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</si>
  <si>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</si>
  <si>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</si>
  <si>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</si>
  <si>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</si>
  <si>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</si>
  <si>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</si>
  <si>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</si>
  <si>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</si>
  <si>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</si>
  <si>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</si>
  <si>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</si>
  <si>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</si>
  <si>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</si>
  <si>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</si>
  <si>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</si>
  <si>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</si>
  <si>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</si>
  <si>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</si>
  <si>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</si>
  <si>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</si>
  <si>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</si>
  <si>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</si>
  <si>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</si>
  <si>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</si>
  <si>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</si>
  <si>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</si>
  <si>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</si>
  <si>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</si>
  <si>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</si>
  <si>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</si>
  <si>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</si>
  <si>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</si>
  <si>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</si>
  <si>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</si>
  <si>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</si>
  <si>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</si>
  <si>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</si>
  <si>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</si>
  <si>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</si>
  <si>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</si>
  <si>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</si>
  <si>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</si>
  <si>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</si>
  <si>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</si>
  <si>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</si>
  <si>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</si>
  <si>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</si>
  <si>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</si>
  <si>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</si>
  <si>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</si>
  <si>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</si>
  <si>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</si>
  <si>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</si>
  <si>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</si>
  <si>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</si>
  <si>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</si>
  <si>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</si>
  <si>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</si>
  <si>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</si>
  <si>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</si>
  <si>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</si>
  <si>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</si>
  <si>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</si>
  <si>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</si>
  <si>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</si>
  <si>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</si>
  <si>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</si>
  <si>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</si>
  <si>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</si>
  <si>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</si>
  <si>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</si>
  <si>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</si>
  <si>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</si>
  <si>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</si>
  <si>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</si>
  <si>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</si>
  <si>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</si>
  <si>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</si>
  <si>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</si>
  <si>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</si>
  <si>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</si>
  <si>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</si>
  <si>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</si>
  <si>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</si>
  <si>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</si>
  <si>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</si>
  <si>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</si>
  <si>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</si>
  <si>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</si>
  <si>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</si>
  <si>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</si>
  <si>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</si>
  <si>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</si>
  <si>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</si>
  <si>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</si>
  <si>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</si>
  <si>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</si>
  <si>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</si>
  <si>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</si>
  <si>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</si>
  <si>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</si>
  <si>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</si>
  <si>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</si>
  <si>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</si>
  <si>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</si>
  <si>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</si>
  <si>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</si>
  <si>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</si>
  <si>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</si>
  <si>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</si>
  <si>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</si>
  <si>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</si>
  <si>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</si>
  <si>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</si>
  <si>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</si>
  <si>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</si>
  <si>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</si>
  <si>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</si>
  <si>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</si>
  <si>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</si>
  <si>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</si>
  <si>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</si>
  <si>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</si>
  <si>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</si>
  <si>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</si>
  <si>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</si>
  <si>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</si>
  <si>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</si>
  <si>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</si>
  <si>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</si>
  <si>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</si>
  <si>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</si>
  <si>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</si>
  <si>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</si>
  <si>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</si>
  <si>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</si>
  <si>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</si>
  <si>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</si>
  <si>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</si>
  <si>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</si>
  <si>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</si>
  <si>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</si>
  <si>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</si>
  <si>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</si>
  <si>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</si>
  <si>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</si>
  <si>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</si>
  <si>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</si>
  <si>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</si>
  <si>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</si>
  <si>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</si>
  <si>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</si>
  <si>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</si>
  <si>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</si>
  <si>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</si>
  <si>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</si>
  <si>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</si>
  <si>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</si>
  <si>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</si>
  <si>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</si>
  <si>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</si>
  <si>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</si>
  <si>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</si>
  <si>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</si>
  <si>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</si>
  <si>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</si>
  <si>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</si>
  <si>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</si>
  <si>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</si>
  <si>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</si>
  <si>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</si>
  <si>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</si>
  <si>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</si>
  <si>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</si>
  <si>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</si>
  <si>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</si>
  <si>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</si>
  <si>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</si>
  <si>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</si>
  <si>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</si>
  <si>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</si>
  <si>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</si>
  <si>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</si>
  <si>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</si>
  <si>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</si>
  <si>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</si>
  <si>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</si>
  <si>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</si>
  <si>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</si>
  <si>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</si>
  <si>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</si>
  <si>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</si>
  <si>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</si>
  <si>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</si>
  <si>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</si>
  <si>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</si>
  <si>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</si>
  <si>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</si>
  <si>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</si>
  <si>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</si>
  <si>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</si>
  <si>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</si>
  <si>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</si>
  <si>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</si>
  <si>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</si>
  <si>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</si>
  <si>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</si>
  <si>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</si>
  <si>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</si>
  <si>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</si>
  <si>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</si>
  <si>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</si>
  <si>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</si>
  <si>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</si>
  <si>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</si>
  <si>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</si>
  <si>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</si>
  <si>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</si>
  <si>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</si>
  <si>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</si>
  <si>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</si>
  <si>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</si>
  <si>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</si>
  <si>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</si>
  <si>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</si>
  <si>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</si>
  <si>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</si>
  <si>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</si>
  <si>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</si>
  <si>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</si>
  <si>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</si>
  <si>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</si>
  <si>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</si>
  <si>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</si>
  <si>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</si>
  <si>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</si>
  <si>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</si>
  <si>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</si>
  <si>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</si>
  <si>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</si>
  <si>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</si>
  <si>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</si>
  <si>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</si>
  <si>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</si>
  <si>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</si>
  <si>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</si>
  <si>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</si>
  <si>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</si>
  <si>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</si>
  <si>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</si>
  <si>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</si>
  <si>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</si>
  <si>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</si>
  <si>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</si>
  <si>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</si>
  <si>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</si>
  <si>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</si>
  <si>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</si>
  <si>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</si>
  <si>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</si>
  <si>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</si>
  <si>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</si>
  <si>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</si>
  <si>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</si>
  <si>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</si>
  <si>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</si>
  <si>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</si>
  <si>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</si>
  <si>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</si>
  <si>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</si>
  <si>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</si>
  <si>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</si>
  <si>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</si>
  <si>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</si>
  <si>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</si>
  <si>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</si>
  <si>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</si>
  <si>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</si>
  <si>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</si>
  <si>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</si>
  <si>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</si>
  <si>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</si>
  <si>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</si>
  <si>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</si>
  <si>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</si>
  <si>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</si>
  <si>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</si>
  <si>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</si>
  <si>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</si>
  <si>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</si>
  <si>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</si>
  <si>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</si>
  <si>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</si>
  <si>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</si>
  <si>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</si>
  <si>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</si>
  <si>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</si>
  <si>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</si>
  <si>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</si>
  <si>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</si>
  <si>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</si>
  <si>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</si>
  <si>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</si>
  <si>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</si>
  <si>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</si>
  <si>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</si>
  <si>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</si>
  <si>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</si>
  <si>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</si>
  <si>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</si>
  <si>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</si>
  <si>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</si>
  <si>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</si>
  <si>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</si>
  <si>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</si>
  <si>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</si>
  <si>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</si>
  <si>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</si>
  <si>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</si>
  <si>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</si>
  <si>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</si>
  <si>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</si>
  <si>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</si>
  <si>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</si>
  <si>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</si>
  <si>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</si>
  <si>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</si>
  <si>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</si>
  <si>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</si>
  <si>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</si>
  <si>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</si>
  <si>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</si>
  <si>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</si>
  <si>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</si>
  <si>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</si>
  <si>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</si>
  <si>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</si>
  <si>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</si>
  <si>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</si>
  <si>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</si>
  <si>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</si>
  <si>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</si>
  <si>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</si>
  <si>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</si>
  <si>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</si>
  <si>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</si>
  <si>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</si>
  <si>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</si>
  <si>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</si>
  <si>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</si>
  <si>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</si>
  <si>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</si>
  <si>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</si>
  <si>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</si>
  <si>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</si>
  <si>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</si>
  <si>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</si>
  <si>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</si>
  <si>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</si>
  <si>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</si>
  <si>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</si>
  <si>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</si>
  <si>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</si>
  <si>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</si>
  <si>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</si>
  <si>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</si>
  <si>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</si>
  <si>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</si>
  <si>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</si>
  <si>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</si>
  <si>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</si>
  <si>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</si>
  <si>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</si>
  <si>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</si>
  <si>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</si>
  <si>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</si>
  <si>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</si>
  <si>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</si>
  <si>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</si>
  <si>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</si>
  <si>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</si>
  <si>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</si>
  <si>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</si>
  <si>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</si>
  <si>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</si>
  <si>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</si>
  <si>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</si>
  <si>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</si>
  <si>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</si>
  <si>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</si>
  <si>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</si>
  <si>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</si>
  <si>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</si>
  <si>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</si>
  <si>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</si>
  <si>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</si>
  <si>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</si>
  <si>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</si>
  <si>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</si>
  <si>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</si>
  <si>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</si>
  <si>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</si>
  <si>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</si>
  <si>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</si>
  <si>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</si>
  <si>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</si>
  <si>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</si>
  <si>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</si>
  <si>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</si>
  <si>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</si>
  <si>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</si>
  <si>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</si>
  <si>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</si>
  <si>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</si>
  <si>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</si>
  <si>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</si>
  <si>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</si>
  <si>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</si>
  <si>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</si>
  <si>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</si>
  <si>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</si>
  <si>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</si>
  <si>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</si>
  <si>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</si>
  <si>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</si>
  <si>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</si>
  <si>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</si>
  <si>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</si>
  <si>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</si>
  <si>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</si>
  <si>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</si>
  <si>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</si>
  <si>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</si>
  <si>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</si>
  <si>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</si>
  <si>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</si>
  <si>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</si>
  <si>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</si>
  <si>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</si>
  <si>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</si>
  <si>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</si>
  <si>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</si>
  <si>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</si>
  <si>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</si>
  <si>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</si>
  <si>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</si>
  <si>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</si>
  <si>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</si>
  <si>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</si>
  <si>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</si>
  <si>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</si>
  <si>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</si>
  <si>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</si>
  <si>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</si>
  <si>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</si>
  <si>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</si>
  <si>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</si>
  <si>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</si>
  <si>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</si>
  <si>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</si>
  <si>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</si>
  <si>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</si>
  <si>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</si>
  <si>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</si>
  <si>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</si>
  <si>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</si>
  <si>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</si>
  <si>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</si>
  <si>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</si>
  <si>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</si>
  <si>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</si>
  <si>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</si>
  <si>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</si>
  <si>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</si>
  <si>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</si>
  <si>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</si>
  <si>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</si>
  <si>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</si>
  <si>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</si>
  <si>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</si>
  <si>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</si>
  <si>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</si>
  <si>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</si>
  <si>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</si>
  <si>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</si>
  <si>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</si>
  <si>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</si>
  <si>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</si>
  <si>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</si>
  <si>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</si>
  <si>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</si>
  <si>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</si>
  <si>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</si>
  <si>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</si>
  <si>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</si>
  <si>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</si>
  <si>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</si>
  <si>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</si>
  <si>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</si>
  <si>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</si>
  <si>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</si>
  <si>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</si>
  <si>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</si>
  <si>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</si>
  <si>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</si>
  <si>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</si>
  <si>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</si>
  <si>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</si>
  <si>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</si>
  <si>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</si>
  <si>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</si>
  <si>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</si>
  <si>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</si>
  <si>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</si>
  <si>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</si>
  <si>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</si>
  <si>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</si>
  <si>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</si>
  <si>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</si>
  <si>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</si>
  <si>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</si>
  <si>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</si>
  <si>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</si>
  <si>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</si>
  <si>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</si>
  <si>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</si>
  <si>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</si>
  <si>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</si>
  <si>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</si>
  <si>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</si>
  <si>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</si>
  <si>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</si>
  <si>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</si>
  <si>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</si>
  <si>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</si>
  <si>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</si>
  <si>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</si>
  <si>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</si>
  <si>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</si>
  <si>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</si>
  <si>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</si>
  <si>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</si>
  <si>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</si>
  <si>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</si>
  <si>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</si>
  <si>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</si>
  <si>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</si>
  <si>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</si>
  <si>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</si>
  <si>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</si>
  <si>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</si>
  <si>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</si>
  <si>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</si>
  <si>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</si>
  <si>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</si>
  <si>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</si>
  <si>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</si>
  <si>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</si>
  <si>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</si>
  <si>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</si>
  <si>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</si>
  <si>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</si>
  <si>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</si>
  <si>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</si>
  <si>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</si>
  <si>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</si>
  <si>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</si>
  <si>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</si>
  <si>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</si>
  <si>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</si>
  <si>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</si>
  <si>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</si>
  <si>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</si>
  <si>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</si>
  <si>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</si>
  <si>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</si>
  <si>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</si>
  <si>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</si>
  <si>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</si>
  <si>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</si>
  <si>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</si>
  <si>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</si>
  <si>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</si>
  <si>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</si>
  <si>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</si>
  <si>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</si>
  <si>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</si>
  <si>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</si>
  <si>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</si>
  <si>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</si>
  <si>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</si>
  <si>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</si>
  <si>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</si>
  <si>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</si>
  <si>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</si>
  <si>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</si>
  <si>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</si>
  <si>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</si>
  <si>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</si>
  <si>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</si>
  <si>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</si>
  <si>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</si>
  <si>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</si>
  <si>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</si>
  <si>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</si>
  <si>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</si>
  <si>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</si>
  <si>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</si>
  <si>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</si>
  <si>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</si>
  <si>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</si>
  <si>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</si>
  <si>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</si>
  <si>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</si>
  <si>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</si>
  <si>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</si>
  <si>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</si>
  <si>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</si>
  <si>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</si>
  <si>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</si>
  <si>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</si>
  <si>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</si>
  <si>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</si>
  <si>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</si>
  <si>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</si>
  <si>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</si>
  <si>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</si>
  <si>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</si>
  <si>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</si>
  <si>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</si>
  <si>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</si>
  <si>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</si>
  <si>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</si>
  <si>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</si>
  <si>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</si>
  <si>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</si>
  <si>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</si>
  <si>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</si>
  <si>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</si>
  <si>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</si>
  <si>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</si>
  <si>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</si>
  <si>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</si>
  <si>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</si>
  <si>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</si>
  <si>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</si>
  <si>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</si>
  <si>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</si>
  <si>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</si>
  <si>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</si>
  <si>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</si>
  <si>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</si>
  <si>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</si>
  <si>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</si>
  <si>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</si>
  <si>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</si>
  <si>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</si>
  <si>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</si>
  <si>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</si>
  <si>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</si>
  <si>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</si>
  <si>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</si>
  <si>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</si>
  <si>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</si>
  <si>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</si>
  <si>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</si>
  <si>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</si>
  <si>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</si>
  <si>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</si>
  <si>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</si>
  <si>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</si>
  <si>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</si>
  <si>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</si>
  <si>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</si>
  <si>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</si>
  <si>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</si>
  <si>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</si>
  <si>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</si>
  <si>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</si>
  <si>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</si>
  <si>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</si>
  <si>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</si>
  <si>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</si>
  <si>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</si>
  <si>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</si>
  <si>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</si>
  <si>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</si>
  <si>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</si>
  <si>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</si>
  <si>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</si>
  <si>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</si>
  <si>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</si>
  <si>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</si>
  <si>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</si>
  <si>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</si>
  <si>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</si>
  <si>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</si>
  <si>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</si>
  <si>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</si>
  <si>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</si>
  <si>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</si>
  <si>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</si>
  <si>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</si>
  <si>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</si>
  <si>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</si>
  <si>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</si>
  <si>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</si>
  <si>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</si>
  <si>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</si>
  <si>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</si>
  <si>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</si>
  <si>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</si>
  <si>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</si>
  <si>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</si>
  <si>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</si>
  <si>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</si>
  <si>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</si>
  <si>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</si>
  <si>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</si>
  <si>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</si>
  <si>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</si>
  <si>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</si>
  <si>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</si>
  <si>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</si>
  <si>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</si>
  <si>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</si>
  <si>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</si>
  <si>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</si>
  <si>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</si>
  <si>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</si>
  <si>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</si>
  <si>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</si>
  <si>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</si>
  <si>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</si>
  <si>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</si>
  <si>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</si>
  <si>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</si>
  <si>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</si>
  <si>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</si>
  <si>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</si>
  <si>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</si>
  <si>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</si>
  <si>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</si>
  <si>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</si>
  <si>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</si>
  <si>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</si>
  <si>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</si>
  <si>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</si>
  <si>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</si>
  <si>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</si>
  <si>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</si>
  <si>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</si>
  <si>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</si>
  <si>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</si>
  <si>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</si>
  <si>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</si>
  <si>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</si>
  <si>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</si>
  <si>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</si>
  <si>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</si>
  <si>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</si>
  <si>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</si>
  <si>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</si>
  <si>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</si>
  <si>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</si>
  <si>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</si>
  <si>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</si>
  <si>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</si>
  <si>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</si>
  <si>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</si>
  <si>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</si>
  <si>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</si>
  <si>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</si>
  <si>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</si>
  <si>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</si>
  <si>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</si>
  <si>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</si>
  <si>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</si>
  <si>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</si>
  <si>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</si>
  <si>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</si>
  <si>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</si>
  <si>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</si>
  <si>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</si>
  <si>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</si>
  <si>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</si>
  <si>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</si>
  <si>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</si>
  <si>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</si>
  <si>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</si>
  <si>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</si>
  <si>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</si>
  <si>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</si>
  <si>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</si>
  <si>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</si>
  <si>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</si>
  <si>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</si>
  <si>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</si>
  <si>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</si>
  <si>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</si>
  <si>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</si>
  <si>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</si>
  <si>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</si>
  <si>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</si>
  <si>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</si>
  <si>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</si>
  <si>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</si>
  <si>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</si>
  <si>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</si>
  <si>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</si>
  <si>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</si>
  <si>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</si>
  <si>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</si>
  <si>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</si>
  <si>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</si>
  <si>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</si>
  <si>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</si>
  <si>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</si>
  <si>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</si>
  <si>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</si>
  <si>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</si>
  <si>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</si>
  <si>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</si>
  <si>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</si>
  <si>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</si>
  <si>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</si>
  <si>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</si>
  <si>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</si>
  <si>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</si>
  <si>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</si>
  <si>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</si>
  <si>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</si>
  <si>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</si>
  <si>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</si>
  <si>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</si>
  <si>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</si>
  <si>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</si>
  <si>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</si>
  <si>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</si>
  <si>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</si>
  <si>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</si>
  <si>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</si>
  <si>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</si>
  <si>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</si>
  <si>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</si>
  <si>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</si>
  <si>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</si>
  <si>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</si>
  <si>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</si>
  <si>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</si>
  <si>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</si>
  <si>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</si>
  <si>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</si>
  <si>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</si>
  <si>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</si>
  <si>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</si>
  <si>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</si>
  <si>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</si>
  <si>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</si>
  <si>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</si>
  <si>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</si>
  <si>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</si>
  <si>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</si>
  <si>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</si>
  <si>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</si>
  <si>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</si>
  <si>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</si>
  <si>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</si>
  <si>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</si>
  <si>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</si>
  <si>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</si>
  <si>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</si>
  <si>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</si>
  <si>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</si>
  <si>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</si>
  <si>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</si>
  <si>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</si>
  <si>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</si>
  <si>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</si>
  <si>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</si>
  <si>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</si>
  <si>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</si>
  <si>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</si>
  <si>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</si>
  <si>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</si>
  <si>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</si>
  <si>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</si>
  <si>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</si>
  <si>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</si>
  <si>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</si>
  <si>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</si>
  <si>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</si>
  <si>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</si>
  <si>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</si>
  <si>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</si>
  <si>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</si>
  <si>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</si>
  <si>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</si>
  <si>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</si>
  <si>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</si>
  <si>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</si>
  <si>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</si>
  <si>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</si>
  <si>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</si>
  <si>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</si>
  <si>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</si>
  <si>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</si>
  <si>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</si>
  <si>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</si>
  <si>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</si>
  <si>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</si>
  <si>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</si>
  <si>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</si>
  <si>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</si>
  <si>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</si>
  <si>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</si>
  <si>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</si>
  <si>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</si>
  <si>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</si>
  <si>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</si>
  <si>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</si>
  <si>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</si>
  <si>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</si>
  <si>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</si>
  <si>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</si>
  <si>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</si>
  <si>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</si>
  <si>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</si>
  <si>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</si>
  <si>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</si>
  <si>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</si>
  <si>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</si>
  <si>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</si>
  <si>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</si>
  <si>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</si>
  <si>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</si>
  <si>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</si>
  <si>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</si>
  <si>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</si>
  <si>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</si>
  <si>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</si>
  <si>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</si>
  <si>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</si>
  <si>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</si>
  <si>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</si>
  <si>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</si>
  <si>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</si>
  <si>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</si>
  <si>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</si>
  <si>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</si>
  <si>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</si>
  <si>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</si>
  <si>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</si>
  <si>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</si>
  <si>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</si>
  <si>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</si>
  <si>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</si>
  <si>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</si>
  <si>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</si>
  <si>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</si>
  <si>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</si>
  <si>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</si>
  <si>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</si>
  <si>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</si>
  <si>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</si>
  <si>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</si>
  <si>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</si>
  <si>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</si>
  <si>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</si>
  <si>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</si>
  <si>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</si>
  <si>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</si>
  <si>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</si>
  <si>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</si>
  <si>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</si>
  <si>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</si>
  <si>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</si>
  <si>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</si>
  <si>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</si>
  <si>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</si>
  <si>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</si>
  <si>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</si>
  <si>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</si>
  <si>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</si>
  <si>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</si>
  <si>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</si>
  <si>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</si>
  <si>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</si>
  <si>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</si>
  <si>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</si>
  <si>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</si>
  <si>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</si>
  <si>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</si>
  <si>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</si>
  <si>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</si>
  <si>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</si>
  <si>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</si>
  <si>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</si>
  <si>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</si>
  <si>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</si>
  <si>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</si>
  <si>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</si>
  <si>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</si>
  <si>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</si>
  <si>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</si>
  <si>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</si>
  <si>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</si>
  <si>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</si>
  <si>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</si>
  <si>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</si>
  <si>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</si>
  <si>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</si>
  <si>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</si>
  <si>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</si>
  <si>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</si>
  <si>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</si>
  <si>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</si>
  <si>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</si>
  <si>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</si>
  <si>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</si>
  <si>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</si>
  <si>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</si>
  <si>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</si>
  <si>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</si>
  <si>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</si>
  <si>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</si>
  <si>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</si>
  <si>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</si>
  <si>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</si>
  <si>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</si>
  <si>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</si>
  <si>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</si>
  <si>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</si>
  <si>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</si>
  <si>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</si>
  <si>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</si>
  <si>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</si>
  <si>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</si>
  <si>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</si>
  <si>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</si>
  <si>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</si>
  <si>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</si>
  <si>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</si>
  <si>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</si>
  <si>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</si>
  <si>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</si>
  <si>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</si>
  <si>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</si>
  <si>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</si>
  <si>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</si>
  <si>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</si>
  <si>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</si>
  <si>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</si>
  <si>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</si>
  <si>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</si>
  <si>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</si>
  <si>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</si>
  <si>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</si>
  <si>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</si>
  <si>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</si>
  <si>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</si>
  <si>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</si>
  <si>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</si>
  <si>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</si>
  <si>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</si>
  <si>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</si>
  <si>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</si>
  <si>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</si>
  <si>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</si>
  <si>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</si>
  <si>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</si>
  <si>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</si>
  <si>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</si>
  <si>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</si>
  <si>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</si>
  <si>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</si>
  <si>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</si>
  <si>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</si>
  <si>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</si>
  <si>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</si>
  <si>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</si>
  <si>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</si>
  <si>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</si>
  <si>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</si>
  <si>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</si>
  <si>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</si>
  <si>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</si>
  <si>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</si>
  <si>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</si>
  <si>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</si>
  <si>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</si>
  <si>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</si>
  <si>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</si>
  <si>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</si>
  <si>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</si>
  <si>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</si>
  <si>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</si>
  <si>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</si>
  <si>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</si>
  <si>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</si>
  <si>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</si>
  <si>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</si>
  <si>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</si>
  <si>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</si>
  <si>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</si>
  <si>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</si>
  <si>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</si>
  <si>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</si>
  <si>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</si>
  <si>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</si>
  <si>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</si>
  <si>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</si>
  <si>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</si>
  <si>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</si>
  <si>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</si>
  <si>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</si>
  <si>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</si>
  <si>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</si>
  <si>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</si>
  <si>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</si>
  <si>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</si>
  <si>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</si>
  <si>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</si>
  <si>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</si>
  <si>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</si>
  <si>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</si>
  <si>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</si>
  <si>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</si>
  <si>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</si>
  <si>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</si>
  <si>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</si>
  <si>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</si>
  <si>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</si>
  <si>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</si>
  <si>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</si>
  <si>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</si>
  <si>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</si>
  <si>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</si>
  <si>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</si>
  <si>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</si>
  <si>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</si>
  <si>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</si>
  <si>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</si>
  <si>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</si>
  <si>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</si>
  <si>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</si>
  <si>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</si>
  <si>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</si>
  <si>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</si>
  <si>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</si>
  <si>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</si>
  <si>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</si>
  <si>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</si>
  <si>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</si>
  <si>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</si>
  <si>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</si>
  <si>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</si>
  <si>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</si>
  <si>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</si>
  <si>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</si>
  <si>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</si>
  <si>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</si>
  <si>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</si>
  <si>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</si>
  <si>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</si>
  <si>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</si>
  <si>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</si>
  <si>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</si>
  <si>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</si>
  <si>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</si>
  <si>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</si>
  <si>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</si>
  <si>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</si>
  <si>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</si>
  <si>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</si>
  <si>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</si>
  <si>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</si>
  <si>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</si>
  <si>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</si>
  <si>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</si>
  <si>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</si>
  <si>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</si>
  <si>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</si>
  <si>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</si>
  <si>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</si>
  <si>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</si>
  <si>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</si>
  <si>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</si>
  <si>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</si>
  <si>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</si>
  <si>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</si>
  <si>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</si>
  <si>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</si>
  <si>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</si>
  <si>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</si>
  <si>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</si>
  <si>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</si>
  <si>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</si>
  <si>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</si>
  <si>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</si>
  <si>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</si>
  <si>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</si>
  <si>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</si>
  <si>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</si>
  <si>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</si>
  <si>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</si>
  <si>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</si>
  <si>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</si>
  <si>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</si>
  <si>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</si>
  <si>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</si>
  <si>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</si>
  <si>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</si>
  <si>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</si>
  <si>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</si>
  <si>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</si>
  <si>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</si>
  <si>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</si>
  <si>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</si>
  <si>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</si>
  <si>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</si>
  <si>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</si>
  <si>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</si>
  <si>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</si>
  <si>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</si>
  <si>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</si>
  <si>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</si>
  <si>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</si>
  <si>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</si>
  <si>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</si>
  <si>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</si>
  <si>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</si>
  <si>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</si>
  <si>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</si>
  <si>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</si>
  <si>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</si>
  <si>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</si>
  <si>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</si>
  <si>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</si>
  <si>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</si>
  <si>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</si>
  <si>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</si>
  <si>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</si>
  <si>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</si>
  <si>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</si>
  <si>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</si>
  <si>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</si>
  <si>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</si>
  <si>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</si>
  <si>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</si>
  <si>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</si>
  <si>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</si>
  <si>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</si>
  <si>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</si>
  <si>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</si>
  <si>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</si>
  <si>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</si>
  <si>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</si>
  <si>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</si>
  <si>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</si>
  <si>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</si>
  <si>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</si>
  <si>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</si>
  <si>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</si>
  <si>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</si>
  <si>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</si>
  <si>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</si>
  <si>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</si>
  <si>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</si>
  <si>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</si>
  <si>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</si>
  <si>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</si>
  <si>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</si>
  <si>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</si>
  <si>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</si>
  <si>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</si>
  <si>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</si>
  <si>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</si>
  <si>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</si>
  <si>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</si>
  <si>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</si>
  <si>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</si>
  <si>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</si>
  <si>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</si>
  <si>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</si>
  <si>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</si>
  <si>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</si>
  <si>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</si>
  <si>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</si>
  <si>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</si>
  <si>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</si>
  <si>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</si>
  <si>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</si>
  <si>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</si>
  <si>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</si>
  <si>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</si>
  <si>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</si>
  <si>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</si>
  <si>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</si>
  <si>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</si>
  <si>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</si>
  <si>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</si>
  <si>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</si>
  <si>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</si>
  <si>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</si>
  <si>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</si>
  <si>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</si>
  <si>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</si>
  <si>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</si>
  <si>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</si>
  <si>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</si>
  <si>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</si>
  <si>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</si>
  <si>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</si>
  <si>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</si>
  <si>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</si>
  <si>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</si>
  <si>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</si>
  <si>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</si>
  <si>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</si>
  <si>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</si>
  <si>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</si>
  <si>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</si>
  <si>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</si>
  <si>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</si>
  <si>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</si>
  <si>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</si>
  <si>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</si>
  <si>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</si>
  <si>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</si>
  <si>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</si>
  <si>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</si>
  <si>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</si>
  <si>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</si>
  <si>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</si>
  <si>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</si>
  <si>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</si>
  <si>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</si>
  <si>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</si>
  <si>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</si>
  <si>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</si>
  <si>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</si>
  <si>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</si>
  <si>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</si>
  <si>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</si>
  <si>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</si>
  <si>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</si>
  <si>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</si>
  <si>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</si>
  <si>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</si>
  <si>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</si>
  <si>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</si>
  <si>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</si>
  <si>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</si>
  <si>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</si>
  <si>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</si>
  <si>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</si>
  <si>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</si>
  <si>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</si>
  <si>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</si>
  <si>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</si>
  <si>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</si>
  <si>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</si>
  <si>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</si>
  <si>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</si>
  <si>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</si>
  <si>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</si>
  <si>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</si>
  <si>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</si>
  <si>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</si>
  <si>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</si>
  <si>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</si>
  <si>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</si>
  <si>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</si>
  <si>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</si>
  <si>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</si>
  <si>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</si>
  <si>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</si>
  <si>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</si>
  <si>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</si>
  <si>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</si>
  <si>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</si>
  <si>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</si>
  <si>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</si>
  <si>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</si>
  <si>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</si>
  <si>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</si>
  <si>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</si>
  <si>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</si>
  <si>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</si>
  <si>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</si>
  <si>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</si>
  <si>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</si>
  <si>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</si>
  <si>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</si>
  <si>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</si>
  <si>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</si>
  <si>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</si>
  <si>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</si>
  <si>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</si>
  <si>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</si>
  <si>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</si>
  <si>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</si>
  <si>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</si>
  <si>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</si>
  <si>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</si>
  <si>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</si>
  <si>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</si>
  <si>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</si>
  <si>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</si>
  <si>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</si>
  <si>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</si>
  <si>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</si>
  <si>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</si>
  <si>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</si>
  <si>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</si>
  <si>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</si>
  <si>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</si>
  <si>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</si>
  <si>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</si>
  <si>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</si>
  <si>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</si>
  <si>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</si>
  <si>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</si>
  <si>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</si>
  <si>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</si>
  <si>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</si>
  <si>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</si>
  <si>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</si>
  <si>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</si>
  <si>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</si>
  <si>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</si>
  <si>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</si>
  <si>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</si>
  <si>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</si>
  <si>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</si>
  <si>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</si>
  <si>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</si>
  <si>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</si>
  <si>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</si>
  <si>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</si>
  <si>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</si>
  <si>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</si>
  <si>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</si>
  <si>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</si>
  <si>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</si>
  <si>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</si>
  <si>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</si>
  <si>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</si>
  <si>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</si>
  <si>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</si>
  <si>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</si>
  <si>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</si>
  <si>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</si>
  <si>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</si>
  <si>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</si>
  <si>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</si>
  <si>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</si>
  <si>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</si>
  <si>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</si>
  <si>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</si>
  <si>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</si>
  <si>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</si>
  <si>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</si>
  <si>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</si>
  <si>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</si>
  <si>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</si>
  <si>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</si>
  <si>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</si>
  <si>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</si>
  <si>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</si>
  <si>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</si>
  <si>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</si>
  <si>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</si>
  <si>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</si>
  <si>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</si>
  <si>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</si>
  <si>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</si>
  <si>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</si>
  <si>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</si>
  <si>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</si>
  <si>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</si>
  <si>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</si>
  <si>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</si>
  <si>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</si>
  <si>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</si>
  <si>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</si>
  <si>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</si>
  <si>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</si>
  <si>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</si>
  <si>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</si>
  <si>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</si>
  <si>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</si>
  <si>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</si>
  <si>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</si>
  <si>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</si>
  <si>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</si>
  <si>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</si>
  <si>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</si>
  <si>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</si>
  <si>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</si>
  <si>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</si>
  <si>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</si>
  <si>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</si>
  <si>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</si>
  <si>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</si>
  <si>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</si>
  <si>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</si>
  <si>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</si>
  <si>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</si>
  <si>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</si>
  <si>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</si>
  <si>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</si>
  <si>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</si>
  <si>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</si>
  <si>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</si>
  <si>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</si>
  <si>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</si>
  <si>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</si>
  <si>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</si>
  <si>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</si>
  <si>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</si>
  <si>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</si>
  <si>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</si>
  <si>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</si>
  <si>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</si>
  <si>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</si>
  <si>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</si>
  <si>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</si>
  <si>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</si>
  <si>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</si>
  <si>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</si>
  <si>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</si>
  <si>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</si>
  <si>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</si>
  <si>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</si>
  <si>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</si>
  <si>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</si>
  <si>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</si>
  <si>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</si>
  <si>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</si>
  <si>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</si>
  <si>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</si>
  <si>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</si>
  <si>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</si>
  <si>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</si>
  <si>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</si>
  <si>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</si>
  <si>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</si>
  <si>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</si>
  <si>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</si>
  <si>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</si>
  <si>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</si>
  <si>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</si>
  <si>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</si>
  <si>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</si>
  <si>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</si>
  <si>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</si>
  <si>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</si>
  <si>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</si>
  <si>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</si>
  <si>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</si>
  <si>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</si>
  <si>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</si>
  <si>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</si>
  <si>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</si>
  <si>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</si>
  <si>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</si>
  <si>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</si>
  <si>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</si>
  <si>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</si>
  <si>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</si>
  <si>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</si>
  <si>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</si>
  <si>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</si>
  <si>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</si>
  <si>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</si>
  <si>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</si>
  <si>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</si>
  <si>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</si>
  <si>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</si>
  <si>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</si>
  <si>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</si>
  <si>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</si>
  <si>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</si>
  <si>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</si>
  <si>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</si>
  <si>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</si>
  <si>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</si>
  <si>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</si>
  <si>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</si>
  <si>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</si>
  <si>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</si>
  <si>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</si>
  <si>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</si>
  <si>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</si>
  <si>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</si>
  <si>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</si>
  <si>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</si>
  <si>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</si>
  <si>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</si>
  <si>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</si>
  <si>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</si>
  <si>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</si>
  <si>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</si>
  <si>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</si>
  <si>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</si>
  <si>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</si>
  <si>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</si>
  <si>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</si>
  <si>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</si>
  <si>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</si>
  <si>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</si>
  <si>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</si>
  <si>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</si>
  <si>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</si>
  <si>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</si>
  <si>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</si>
  <si>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</si>
  <si>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</si>
  <si>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</si>
  <si>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</si>
  <si>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</si>
  <si>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</si>
  <si>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</si>
  <si>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</si>
  <si>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</si>
  <si>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</si>
  <si>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</si>
  <si>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</si>
  <si>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</si>
  <si>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</si>
  <si>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</si>
  <si>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</si>
  <si>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</si>
  <si>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</si>
  <si>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</si>
  <si>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</si>
  <si>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</si>
  <si>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</si>
  <si>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</si>
  <si>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</si>
  <si>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</si>
  <si>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</si>
  <si>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</si>
  <si>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</si>
  <si>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</si>
  <si>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</si>
  <si>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</si>
  <si>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</si>
  <si>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</si>
  <si>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</si>
  <si>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</si>
  <si>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</si>
  <si>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</si>
  <si>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</si>
  <si>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</si>
  <si>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</si>
  <si>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</si>
  <si>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</si>
  <si>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</si>
  <si>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</si>
  <si>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</si>
  <si>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</si>
  <si>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</si>
  <si>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</si>
  <si>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</si>
  <si>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</si>
  <si>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</si>
  <si>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</si>
  <si>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</si>
  <si>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</si>
  <si>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</si>
  <si>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</si>
  <si>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</si>
  <si>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</si>
  <si>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</si>
  <si>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</si>
  <si>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</si>
  <si>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</si>
  <si>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</si>
  <si>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</si>
  <si>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</si>
  <si>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</si>
  <si>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</si>
  <si>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</si>
  <si>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</si>
  <si>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</si>
  <si>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</si>
  <si>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</si>
  <si>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</si>
  <si>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</si>
  <si>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</si>
  <si>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</si>
  <si>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</si>
  <si>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</si>
  <si>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</si>
  <si>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</si>
  <si>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</si>
  <si>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</si>
  <si>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</si>
  <si>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</si>
  <si>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</si>
  <si>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</si>
  <si>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</si>
  <si>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</si>
  <si>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</si>
  <si>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</si>
  <si>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</si>
  <si>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</si>
  <si>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</si>
  <si>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</si>
  <si>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</si>
  <si>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</si>
  <si>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</si>
  <si>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</si>
  <si>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</si>
  <si>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</si>
  <si>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</si>
  <si>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</si>
  <si>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</si>
  <si>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</si>
  <si>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</si>
  <si>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</si>
  <si>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</si>
  <si>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</si>
  <si>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</si>
  <si>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</si>
  <si>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</si>
  <si>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</si>
  <si>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</si>
  <si>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</si>
  <si>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</si>
  <si>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</si>
  <si>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</si>
  <si>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</si>
  <si>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</si>
  <si>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</si>
  <si>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</si>
  <si>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</si>
  <si>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</si>
  <si>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</si>
  <si>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</si>
  <si>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</si>
  <si>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</si>
  <si>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</si>
  <si>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</si>
  <si>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</si>
  <si>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</si>
  <si>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</si>
  <si>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</si>
  <si>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</si>
  <si>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</si>
  <si>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</si>
  <si>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</si>
  <si>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</si>
  <si>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</si>
  <si>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</si>
  <si>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</si>
  <si>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</si>
  <si>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</si>
  <si>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</si>
  <si>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</si>
  <si>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</si>
  <si>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</si>
  <si>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</si>
  <si>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</si>
  <si>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</si>
  <si>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</si>
  <si>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</si>
  <si>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</si>
  <si>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</si>
  <si>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</si>
  <si>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</si>
  <si>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</si>
  <si>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</si>
  <si>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</si>
  <si>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</si>
  <si>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</si>
  <si>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</si>
  <si>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</si>
  <si>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</si>
  <si>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</si>
  <si>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</si>
  <si>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</si>
  <si>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</si>
  <si>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</si>
  <si>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</si>
  <si>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</si>
  <si>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</si>
  <si>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</si>
  <si>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</si>
  <si>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</si>
  <si>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</si>
  <si>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</si>
  <si>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</si>
  <si>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</si>
  <si>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</si>
  <si>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</si>
  <si>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</si>
  <si>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</si>
  <si>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</si>
  <si>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</si>
  <si>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</si>
  <si>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</si>
  <si>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</si>
  <si>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</si>
  <si>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</si>
  <si>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</si>
  <si>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</si>
  <si>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</si>
  <si>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</si>
  <si>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</si>
  <si>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</si>
  <si>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</si>
  <si>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</si>
  <si>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</si>
  <si>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</si>
  <si>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</si>
  <si>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</si>
  <si>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</si>
  <si>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</si>
  <si>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</si>
  <si>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</si>
  <si>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</si>
  <si>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</si>
  <si>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</si>
  <si>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</si>
  <si>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</si>
  <si>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</si>
  <si>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</si>
  <si>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</si>
  <si>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</si>
  <si>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</si>
  <si>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</si>
  <si>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</si>
  <si>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</si>
  <si>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</si>
  <si>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</si>
  <si>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</si>
  <si>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</si>
  <si>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</si>
  <si>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</si>
  <si>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</si>
  <si>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</si>
  <si>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</si>
  <si>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</si>
  <si>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</si>
  <si>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</si>
  <si>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</si>
  <si>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</si>
  <si>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</si>
  <si>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</si>
  <si>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</si>
  <si>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</si>
  <si>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</si>
  <si>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</si>
  <si>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</si>
  <si>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</si>
  <si>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</si>
  <si>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</si>
  <si>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</si>
  <si>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</si>
  <si>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</si>
  <si>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</si>
  <si>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</si>
  <si>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</si>
  <si>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</si>
  <si>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</si>
  <si>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</si>
  <si>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</si>
  <si>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</si>
  <si>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</si>
  <si>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</si>
  <si>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</si>
  <si>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</si>
  <si>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</si>
  <si>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</si>
  <si>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</si>
  <si>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</si>
  <si>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</si>
  <si>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</si>
  <si>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</si>
  <si>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</si>
  <si>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</si>
  <si>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</si>
  <si>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</si>
  <si>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</si>
  <si>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</si>
  <si>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</si>
  <si>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</si>
  <si>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</si>
  <si>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</si>
  <si>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</si>
  <si>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</si>
  <si>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</si>
  <si>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</si>
  <si>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</si>
  <si>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</si>
  <si>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</si>
  <si>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</si>
  <si>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</si>
  <si>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</si>
  <si>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</si>
  <si>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</si>
  <si>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</si>
  <si>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</si>
  <si>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</si>
  <si>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</si>
  <si>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</si>
  <si>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</si>
  <si>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</si>
  <si>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</si>
  <si>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</si>
  <si>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</si>
  <si>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</si>
  <si>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</si>
  <si>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</si>
  <si>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</si>
  <si>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</si>
  <si>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</si>
  <si>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</si>
  <si>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</si>
  <si>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</si>
  <si>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</si>
  <si>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</si>
  <si>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</si>
  <si>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</si>
  <si>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</si>
  <si>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</si>
  <si>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</si>
  <si>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</si>
  <si>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</si>
  <si>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</si>
  <si>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</si>
  <si>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</si>
  <si>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</si>
  <si>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</si>
  <si>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</si>
  <si>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</si>
  <si>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</si>
  <si>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</si>
  <si>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</si>
  <si>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</si>
  <si>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</si>
  <si>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</si>
  <si>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</si>
  <si>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</si>
  <si>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</si>
  <si>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</si>
  <si>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</si>
  <si>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</si>
  <si>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</si>
  <si>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</si>
  <si>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</si>
  <si>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</si>
  <si>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</si>
  <si>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</si>
  <si>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</si>
  <si>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</si>
  <si>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</si>
  <si>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</si>
  <si>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</si>
  <si>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</si>
  <si>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</si>
  <si>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</si>
  <si>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</si>
  <si>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</si>
  <si>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</si>
  <si>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</si>
  <si>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</si>
  <si>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</si>
  <si>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</si>
  <si>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</si>
  <si>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</si>
  <si>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</si>
  <si>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</si>
  <si>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</si>
  <si>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</si>
  <si>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</si>
  <si>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</si>
  <si>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</si>
  <si>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</si>
  <si>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</si>
  <si>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</si>
  <si>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</si>
  <si>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</si>
  <si>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</si>
  <si>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</si>
  <si>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</si>
  <si>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</si>
  <si>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</si>
  <si>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</si>
  <si>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</si>
  <si>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</si>
  <si>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</si>
  <si>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</si>
  <si>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</si>
  <si>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</si>
  <si>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</si>
  <si>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</si>
  <si>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</si>
  <si>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</si>
  <si>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</si>
  <si>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</si>
  <si>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</si>
  <si>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</si>
  <si>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</si>
  <si>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</si>
  <si>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</si>
  <si>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</si>
  <si>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</si>
  <si>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</si>
  <si>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</si>
  <si>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</si>
  <si>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</si>
  <si>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</si>
  <si>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</si>
  <si>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</si>
  <si>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</si>
  <si>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</si>
  <si>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</si>
  <si>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</si>
  <si>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</si>
  <si>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</si>
  <si>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</si>
  <si>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</si>
  <si>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</si>
  <si>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</si>
  <si>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</si>
  <si>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</si>
  <si>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</si>
  <si>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</si>
  <si>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</si>
  <si>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</si>
  <si>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</si>
  <si>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</si>
  <si>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</si>
  <si>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</si>
  <si>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</si>
  <si>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</si>
  <si>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</si>
  <si>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</si>
  <si>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</si>
  <si>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</si>
  <si>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</si>
  <si>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</si>
  <si>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</si>
  <si>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</si>
  <si>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</si>
  <si>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</si>
  <si>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</si>
  <si>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</si>
  <si>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</si>
  <si>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</si>
  <si>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</si>
  <si>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</si>
  <si>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</si>
  <si>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</si>
  <si>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</si>
  <si>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</si>
  <si>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</si>
  <si>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</si>
  <si>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</si>
  <si>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</si>
  <si>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</si>
  <si>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</si>
  <si>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</si>
  <si>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</si>
  <si>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</si>
  <si>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</si>
  <si>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</si>
  <si>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</si>
  <si>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</si>
  <si>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</si>
  <si>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</si>
  <si>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</si>
  <si>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</si>
  <si>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</si>
  <si>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</si>
  <si>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</si>
  <si>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</si>
  <si>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</si>
  <si>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</si>
  <si>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</si>
  <si>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</si>
  <si>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</si>
  <si>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</si>
  <si>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</si>
  <si>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</si>
  <si>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</si>
  <si>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</si>
  <si>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</si>
  <si>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</si>
  <si>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</si>
  <si>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</si>
  <si>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</si>
  <si>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</si>
  <si>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</si>
  <si>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</si>
  <si>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</si>
  <si>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</si>
  <si>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</si>
  <si>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</si>
  <si>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</si>
  <si>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</si>
  <si>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</si>
  <si>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</si>
  <si>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</si>
  <si>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</si>
  <si>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</si>
  <si>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</si>
  <si>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</si>
  <si>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</si>
  <si>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</si>
  <si>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</si>
  <si>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</si>
  <si>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</si>
  <si>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</si>
  <si>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</si>
  <si>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</si>
  <si>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</si>
  <si>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</si>
  <si>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</si>
  <si>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</si>
  <si>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</si>
  <si>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</si>
  <si>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</si>
  <si>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</si>
  <si>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</si>
  <si>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</si>
  <si>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</si>
  <si>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</si>
  <si>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</si>
  <si>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</si>
  <si>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</si>
  <si>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</si>
  <si>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</si>
  <si>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</si>
  <si>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</si>
  <si>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</si>
  <si>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</si>
  <si>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</si>
  <si>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</si>
  <si>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</si>
  <si>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</si>
  <si>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</si>
  <si>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</si>
  <si>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</si>
  <si>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</si>
  <si>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</si>
  <si>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</si>
  <si>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</si>
  <si>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</si>
  <si>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</si>
  <si>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</si>
  <si>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</si>
  <si>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</si>
  <si>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</si>
  <si>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</si>
  <si>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</si>
  <si>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</si>
  <si>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</si>
  <si>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</si>
  <si>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</si>
  <si>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</si>
  <si>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</si>
  <si>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</si>
  <si>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</si>
  <si>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</si>
  <si>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</si>
  <si>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</si>
  <si>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</si>
  <si>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</si>
  <si>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</si>
  <si>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</si>
  <si>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</si>
  <si>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</si>
  <si>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</si>
  <si>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</si>
  <si>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</si>
  <si>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</si>
  <si>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</si>
  <si>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</si>
  <si>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</si>
  <si>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</si>
  <si>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</si>
  <si>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</si>
  <si>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</si>
  <si>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</si>
  <si>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</si>
  <si>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</si>
  <si>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</si>
  <si>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</si>
  <si>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</si>
  <si>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</si>
  <si>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</si>
  <si>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</si>
  <si>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</si>
  <si>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</si>
  <si>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</si>
  <si>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</si>
  <si>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</si>
  <si>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</si>
  <si>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</si>
  <si>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</si>
  <si>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</si>
  <si>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</si>
  <si>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</si>
  <si>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</si>
  <si>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</si>
  <si>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</si>
  <si>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</si>
  <si>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</si>
  <si>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</si>
  <si>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</si>
  <si>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</si>
  <si>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</si>
  <si>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</si>
  <si>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</si>
  <si>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</si>
  <si>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</si>
  <si>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</si>
  <si>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</si>
  <si>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</si>
  <si>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</si>
  <si>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</si>
  <si>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</si>
  <si>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</si>
  <si>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</si>
  <si>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</si>
  <si>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</si>
  <si>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</si>
  <si>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</si>
  <si>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</si>
  <si>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</si>
  <si>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</si>
  <si>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</si>
  <si>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</si>
  <si>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</si>
  <si>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</si>
  <si>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</si>
  <si>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</si>
  <si>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</si>
  <si>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</si>
  <si>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</si>
  <si>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</si>
  <si>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</si>
  <si>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</si>
  <si>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</si>
  <si>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</si>
  <si>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</si>
  <si>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</si>
  <si>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</si>
  <si>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</si>
  <si>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</si>
  <si>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</si>
  <si>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</si>
  <si>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</si>
  <si>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</si>
  <si>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</si>
  <si>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</si>
  <si>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</si>
  <si>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</si>
  <si>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</si>
  <si>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</si>
  <si>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</si>
  <si>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</si>
  <si>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</si>
  <si>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</si>
  <si>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</si>
  <si>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</si>
  <si>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</si>
  <si>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</si>
  <si>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</si>
  <si>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</si>
  <si>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</si>
  <si>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</si>
  <si>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</si>
  <si>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</si>
  <si>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</si>
  <si>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</si>
  <si>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</si>
  <si>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</si>
  <si>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</si>
  <si>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</si>
  <si>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</si>
  <si>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</si>
  <si>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</si>
  <si>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</si>
  <si>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</si>
  <si>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</si>
  <si>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</si>
  <si>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</si>
  <si>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</si>
  <si>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</si>
  <si>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</si>
  <si>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</si>
  <si>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</si>
  <si>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</si>
  <si>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</si>
  <si>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</si>
  <si>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</si>
  <si>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</si>
  <si>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</si>
  <si>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</si>
  <si>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</si>
  <si>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</si>
  <si>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</si>
  <si>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</si>
  <si>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</si>
  <si>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</si>
  <si>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</si>
  <si>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</si>
  <si>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</si>
  <si>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</si>
  <si>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</si>
  <si>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</si>
  <si>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</si>
  <si>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</si>
  <si>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</si>
  <si>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</si>
  <si>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</si>
  <si>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</si>
  <si>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</si>
  <si>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</si>
  <si>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</si>
  <si>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</si>
  <si>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</si>
  <si>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</si>
  <si>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</si>
  <si>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</si>
  <si>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</si>
  <si>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</si>
  <si>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</si>
  <si>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</si>
  <si>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</si>
  <si>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</si>
  <si>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</si>
  <si>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</si>
  <si>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</si>
  <si>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</si>
  <si>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</si>
  <si>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</si>
  <si>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</si>
  <si>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</si>
  <si>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</si>
  <si>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</si>
  <si>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</si>
  <si>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</si>
  <si>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</si>
  <si>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</si>
  <si>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</si>
  <si>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</si>
  <si>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</si>
  <si>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</si>
  <si>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</si>
  <si>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</si>
  <si>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</si>
  <si>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</si>
  <si>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</si>
  <si>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</si>
  <si>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</si>
  <si>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</si>
  <si>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</si>
  <si>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</si>
  <si>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</si>
  <si>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</si>
  <si>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</si>
  <si>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</si>
  <si>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</si>
  <si>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</si>
  <si>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</si>
  <si>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</si>
  <si>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</si>
  <si>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</si>
  <si>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</si>
  <si>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</si>
  <si>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</si>
  <si>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</si>
  <si>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</si>
  <si>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</si>
  <si>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</si>
  <si>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</si>
  <si>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</si>
  <si>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</si>
  <si>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</si>
  <si>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</si>
  <si>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</si>
  <si>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</si>
  <si>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</si>
  <si>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</si>
  <si>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</si>
  <si>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</si>
  <si>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</si>
  <si>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</si>
  <si>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</si>
  <si>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</si>
  <si>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</si>
  <si>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</si>
  <si>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</si>
  <si>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</si>
  <si>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</si>
  <si>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</si>
  <si>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</si>
  <si>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</si>
  <si>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</si>
  <si>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</si>
  <si>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</si>
  <si>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</si>
  <si>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</si>
  <si>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</si>
  <si>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</si>
  <si>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</si>
  <si>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</si>
  <si>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</si>
  <si>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</si>
  <si>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</si>
  <si>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</si>
  <si>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</si>
  <si>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</si>
  <si>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</si>
  <si>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</si>
  <si>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</si>
  <si>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</si>
  <si>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</si>
  <si>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</si>
  <si>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</si>
  <si>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</si>
  <si>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</si>
  <si>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</si>
  <si>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</si>
  <si>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</si>
  <si>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</si>
  <si>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</si>
  <si>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</si>
  <si>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</si>
  <si>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</si>
  <si>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</si>
  <si>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</si>
  <si>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</si>
  <si>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</si>
  <si>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</si>
  <si>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</si>
  <si>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</si>
  <si>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</si>
  <si>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</si>
  <si>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</si>
  <si>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</si>
  <si>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</si>
  <si>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</si>
  <si>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</si>
  <si>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</si>
  <si>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</si>
  <si>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</si>
  <si>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</si>
  <si>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</si>
  <si>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</si>
  <si>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</si>
  <si>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</si>
  <si>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</si>
  <si>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</si>
  <si>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</si>
  <si>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</si>
  <si>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</si>
  <si>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</si>
  <si>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</si>
  <si>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</si>
  <si>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</si>
  <si>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</si>
  <si>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</si>
  <si>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</si>
  <si>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</si>
  <si>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</si>
  <si>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</si>
  <si>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</si>
  <si>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</si>
  <si>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</si>
  <si>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</si>
  <si>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</si>
  <si>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</si>
  <si>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</si>
  <si>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</si>
  <si>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</si>
  <si>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</si>
  <si>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</si>
  <si>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</si>
  <si>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</si>
  <si>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</si>
  <si>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</si>
  <si>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</si>
  <si>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</si>
  <si>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</si>
  <si>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</si>
  <si>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</si>
  <si>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</si>
  <si>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</si>
  <si>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</si>
  <si>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</si>
  <si>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</si>
  <si>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</si>
  <si>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</si>
  <si>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</si>
  <si>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</si>
  <si>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</si>
  <si>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</si>
  <si>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</si>
  <si>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</si>
  <si>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</si>
  <si>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</si>
  <si>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</si>
  <si>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</si>
  <si>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</si>
  <si>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</si>
  <si>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</si>
  <si>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</si>
  <si>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</si>
  <si>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</si>
  <si>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</si>
  <si>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</si>
  <si>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</si>
  <si>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</si>
  <si>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</si>
  <si>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</si>
  <si>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</si>
  <si>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</si>
  <si>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</si>
  <si>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</si>
  <si>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</si>
  <si>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</si>
  <si>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</si>
  <si>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</si>
  <si>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</si>
  <si>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</si>
  <si>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</si>
  <si>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</si>
  <si>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</si>
  <si>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</si>
  <si>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</si>
  <si>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</si>
  <si>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</si>
  <si>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</si>
  <si>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</si>
  <si>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</si>
  <si>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</si>
  <si>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</si>
  <si>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</si>
  <si>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</si>
  <si>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</si>
  <si>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</si>
  <si>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</si>
  <si>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</si>
  <si>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</si>
  <si>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</si>
  <si>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</si>
  <si>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</si>
  <si>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</si>
  <si>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</si>
  <si>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</si>
  <si>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</si>
  <si>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</si>
  <si>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</si>
  <si>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</si>
  <si>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</si>
  <si>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</si>
  <si>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</si>
  <si>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</si>
  <si>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</si>
  <si>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</si>
  <si>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</si>
  <si>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</si>
  <si>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</si>
  <si>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</si>
  <si>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</si>
  <si>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</si>
  <si>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</si>
  <si>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</si>
  <si>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</si>
  <si>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</si>
  <si>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</si>
  <si>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</si>
  <si>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</si>
  <si>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</si>
  <si>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</si>
  <si>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</si>
  <si>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</si>
  <si>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</si>
  <si>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</si>
  <si>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</si>
  <si>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</si>
  <si>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</si>
  <si>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</si>
  <si>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</si>
  <si>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</si>
  <si>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</si>
  <si>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</si>
  <si>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</si>
  <si>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</si>
  <si>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</si>
  <si>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</si>
  <si>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</si>
  <si>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</si>
  <si>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</si>
  <si>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</si>
  <si>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</si>
  <si>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</si>
  <si>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</si>
  <si>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</si>
  <si>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</si>
  <si>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</si>
  <si>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</si>
  <si>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</si>
  <si>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</si>
  <si>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</si>
  <si>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</si>
  <si>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</si>
  <si>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</si>
  <si>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</si>
  <si>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</si>
  <si>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</si>
  <si>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</si>
  <si>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</si>
  <si>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</si>
  <si>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</si>
  <si>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</si>
  <si>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</si>
  <si>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</si>
  <si>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</si>
  <si>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</si>
  <si>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</si>
  <si>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</si>
  <si>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</si>
  <si>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</si>
  <si>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</si>
  <si>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</si>
  <si>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</si>
  <si>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</si>
  <si>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</si>
  <si>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</si>
  <si>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</si>
  <si>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</si>
  <si>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</si>
  <si>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</si>
  <si>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</si>
  <si>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</si>
  <si>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</si>
  <si>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</si>
  <si>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</si>
  <si>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</si>
  <si>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</si>
  <si>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</si>
  <si>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</si>
  <si>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</si>
  <si>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</si>
  <si>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</si>
  <si>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</si>
  <si>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</si>
  <si>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</si>
  <si>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</si>
  <si>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</si>
  <si>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</si>
  <si>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</si>
  <si>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</si>
  <si>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</si>
  <si>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</si>
  <si>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</si>
  <si>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</si>
  <si>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</si>
  <si>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</si>
  <si>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</si>
  <si>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</si>
  <si>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</si>
  <si>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</si>
  <si>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</si>
  <si>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</si>
  <si>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</si>
  <si>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</si>
  <si>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</si>
  <si>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</si>
  <si>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</si>
  <si>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</si>
  <si>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</si>
  <si>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</si>
  <si>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</si>
  <si>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</si>
  <si>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</si>
  <si>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</si>
  <si>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</si>
  <si>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</si>
  <si>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</si>
  <si>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</si>
  <si>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</si>
  <si>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</si>
  <si>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</si>
  <si>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</si>
  <si>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</si>
  <si>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</si>
  <si>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</si>
  <si>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</si>
  <si>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</si>
  <si>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</si>
  <si>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</si>
  <si>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</si>
  <si>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</si>
  <si>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</si>
  <si>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</si>
  <si>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</si>
  <si>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</si>
  <si>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</si>
  <si>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</si>
  <si>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</si>
  <si>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</si>
  <si>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</si>
  <si>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</si>
  <si>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</si>
  <si>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</si>
  <si>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</si>
  <si>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</si>
  <si>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</si>
  <si>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</si>
  <si>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</si>
  <si>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</si>
  <si>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</si>
  <si>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</si>
  <si>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</si>
  <si>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</si>
  <si>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</si>
  <si>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</si>
  <si>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</si>
  <si>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</si>
  <si>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</si>
  <si>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</si>
  <si>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</si>
  <si>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</si>
  <si>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</si>
  <si>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</si>
  <si>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</si>
  <si>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</si>
  <si>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</si>
  <si>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</si>
  <si>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</si>
  <si>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</si>
  <si>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</si>
  <si>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</si>
  <si>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</si>
  <si>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</si>
  <si>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</si>
  <si>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</si>
  <si>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</si>
  <si>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</si>
  <si>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</si>
  <si>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</si>
  <si>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</si>
  <si>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</si>
  <si>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</si>
  <si>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</si>
  <si>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</si>
  <si>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</si>
  <si>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</si>
  <si>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</si>
  <si>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</si>
  <si>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</si>
  <si>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</si>
  <si>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</si>
  <si>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</si>
  <si>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</si>
  <si>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</si>
  <si>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</si>
  <si>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</si>
  <si>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</si>
  <si>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</si>
  <si>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</si>
  <si>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</si>
  <si>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</si>
  <si>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</si>
  <si>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</si>
  <si>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</si>
  <si>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</si>
  <si>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</si>
  <si>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</si>
  <si>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</si>
  <si>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</si>
  <si>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</si>
  <si>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</si>
  <si>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</si>
  <si>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</si>
  <si>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</si>
  <si>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</si>
  <si>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</si>
  <si>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</si>
  <si>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</si>
  <si>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</si>
  <si>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</si>
  <si>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</si>
  <si>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</si>
  <si>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</si>
  <si>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</si>
  <si>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</si>
  <si>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</si>
  <si>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</si>
  <si>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</si>
  <si>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</si>
  <si>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</si>
  <si>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</si>
  <si>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</si>
  <si>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</si>
  <si>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</si>
  <si>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</si>
  <si>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</si>
  <si>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</si>
  <si>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</si>
  <si>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</si>
  <si>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</si>
  <si>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</si>
  <si>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</si>
  <si>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</si>
  <si>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</si>
  <si>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</si>
  <si>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</si>
  <si>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</si>
  <si>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</si>
  <si>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</si>
  <si>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</si>
  <si>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</si>
  <si>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</si>
  <si>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</si>
  <si>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</si>
  <si>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</si>
  <si>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</si>
  <si>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</si>
  <si>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</si>
  <si>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</si>
  <si>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</si>
  <si>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</si>
  <si>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</si>
  <si>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</si>
  <si>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</si>
  <si>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</si>
  <si>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</si>
  <si>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</si>
  <si>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</si>
  <si>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</si>
  <si>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</si>
  <si>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</si>
  <si>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</si>
  <si>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</si>
  <si>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</si>
  <si>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</si>
  <si>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</si>
  <si>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</si>
  <si>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</si>
  <si>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</si>
  <si>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</si>
  <si>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</si>
  <si>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</si>
  <si>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</si>
  <si>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</si>
  <si>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</si>
  <si>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</si>
  <si>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</si>
  <si>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</si>
  <si>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</si>
  <si>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</si>
  <si>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</si>
  <si>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</si>
  <si>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</si>
  <si>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</si>
  <si>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</si>
  <si>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</si>
  <si>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</si>
  <si>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</si>
  <si>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</si>
  <si>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</si>
  <si>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</si>
  <si>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</si>
  <si>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</si>
  <si>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</si>
  <si>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</si>
  <si>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</si>
  <si>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</si>
  <si>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</si>
  <si>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</si>
  <si>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</si>
  <si>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</si>
  <si>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</si>
  <si>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</si>
  <si>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</si>
  <si>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</si>
  <si>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</si>
  <si>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</si>
  <si>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</si>
  <si>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</si>
  <si>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</si>
  <si>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</si>
  <si>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</si>
  <si>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</si>
  <si>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</si>
  <si>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</si>
  <si>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</si>
  <si>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</si>
  <si>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</si>
  <si>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</si>
  <si>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</si>
  <si>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</si>
  <si>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</si>
  <si>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</si>
  <si>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</si>
  <si>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</si>
  <si>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</si>
  <si>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</si>
  <si>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</si>
  <si>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</si>
  <si>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</si>
  <si>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</si>
  <si>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</si>
  <si>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</si>
  <si>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</si>
  <si>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</si>
  <si>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</si>
  <si>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</si>
  <si>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</si>
  <si>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</si>
  <si>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</si>
  <si>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</si>
  <si>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</si>
  <si>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</si>
  <si>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</si>
  <si>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</si>
  <si>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</si>
  <si>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</si>
  <si>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</si>
  <si>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</si>
  <si>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</si>
  <si>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</si>
  <si>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</si>
  <si>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</si>
  <si>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</si>
  <si>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</si>
  <si>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</si>
  <si>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</si>
  <si>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</si>
  <si>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</si>
  <si>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</si>
  <si>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</si>
  <si>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</si>
  <si>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</si>
  <si>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</si>
  <si>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</si>
  <si>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</si>
  <si>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</si>
  <si>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</si>
  <si>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</si>
  <si>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</si>
  <si>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</si>
  <si>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</si>
  <si>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</si>
  <si>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</si>
  <si>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</si>
  <si>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</si>
  <si>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</si>
  <si>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</si>
  <si>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</si>
  <si>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</si>
  <si>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</si>
  <si>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</si>
  <si>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</si>
  <si>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</si>
  <si>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</si>
  <si>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</si>
  <si>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</si>
  <si>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</si>
  <si>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</si>
  <si>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</si>
  <si>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</si>
  <si>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</si>
  <si>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</si>
  <si>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</si>
  <si>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</si>
  <si>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</si>
  <si>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</si>
  <si>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</si>
  <si>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</si>
  <si>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</si>
  <si>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</si>
  <si>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</si>
  <si>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</si>
  <si>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</si>
  <si>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</si>
  <si>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</si>
  <si>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</si>
  <si>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</si>
  <si>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</si>
  <si>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</si>
  <si>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</si>
  <si>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</si>
  <si>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</si>
  <si>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</si>
  <si>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</si>
  <si>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</si>
  <si>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</si>
  <si>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</si>
  <si>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</si>
  <si>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</si>
  <si>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</si>
  <si>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</si>
  <si>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</si>
  <si>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</si>
  <si>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</si>
  <si>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</si>
  <si>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</si>
  <si>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</si>
  <si>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</si>
  <si>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</si>
  <si>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</si>
  <si>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</si>
  <si>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</si>
  <si>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</si>
  <si>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</si>
  <si>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</si>
  <si>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</si>
  <si>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</si>
  <si>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</si>
  <si>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</si>
  <si>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</si>
  <si>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</si>
  <si>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</si>
  <si>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</si>
  <si>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</si>
  <si>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</si>
  <si>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</si>
  <si>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</si>
  <si>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</si>
  <si>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</si>
  <si>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</si>
  <si>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</si>
  <si>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</si>
  <si>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</si>
  <si>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</si>
  <si>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</si>
  <si>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</si>
  <si>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</si>
  <si>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</si>
  <si>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</si>
  <si>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</si>
  <si>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</si>
  <si>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</si>
  <si>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</si>
  <si>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</si>
  <si>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</si>
  <si>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</si>
  <si>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</si>
  <si>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</si>
  <si>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</si>
  <si>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</si>
  <si>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</si>
  <si>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</si>
  <si>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</si>
  <si>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</si>
  <si>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</si>
  <si>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</si>
  <si>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</si>
  <si>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</si>
  <si>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</si>
  <si>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</si>
  <si>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</si>
  <si>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</si>
  <si>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</si>
  <si>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</si>
  <si>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</si>
  <si>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</si>
  <si>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</si>
  <si>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</si>
  <si>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</si>
  <si>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</si>
  <si>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</si>
  <si>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</si>
  <si>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</si>
  <si>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</si>
  <si>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</si>
  <si>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</si>
  <si>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</si>
  <si>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</si>
  <si>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</si>
  <si>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</si>
  <si>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</si>
  <si>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</si>
  <si>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</si>
  <si>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</si>
  <si>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</si>
  <si>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</si>
  <si>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</si>
  <si>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</si>
  <si>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</si>
  <si>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</si>
  <si>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</si>
  <si>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</si>
  <si>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</si>
  <si>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</si>
  <si>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</si>
  <si>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</si>
  <si>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</si>
  <si>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</si>
  <si>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</si>
  <si>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</si>
  <si>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</si>
  <si>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</si>
  <si>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</si>
  <si>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</si>
  <si>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</si>
  <si>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</si>
  <si>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</si>
  <si>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</si>
  <si>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</si>
  <si>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</si>
  <si>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</si>
  <si>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</si>
  <si>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</si>
  <si>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</si>
  <si>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</si>
  <si>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</si>
  <si>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</si>
  <si>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</si>
  <si>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</si>
  <si>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</si>
  <si>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</si>
  <si>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</si>
  <si>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</si>
  <si>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</si>
  <si>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</si>
  <si>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</si>
  <si>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</si>
  <si>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</si>
  <si>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</si>
  <si>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</si>
  <si>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</si>
  <si>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</si>
  <si>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</si>
  <si>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</si>
  <si>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</si>
  <si>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</si>
  <si>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</si>
  <si>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</si>
  <si>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</si>
  <si>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</si>
  <si>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</si>
  <si>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</si>
  <si>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</si>
  <si>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</si>
  <si>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</si>
  <si>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</si>
  <si>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</si>
  <si>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</si>
  <si>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</si>
  <si>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</si>
  <si>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</si>
  <si>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</si>
  <si>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</si>
  <si>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</si>
  <si>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</si>
  <si>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</si>
  <si>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</si>
  <si>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</si>
  <si>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</si>
  <si>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</si>
  <si>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</si>
  <si>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</si>
  <si>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</si>
  <si>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</si>
  <si>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</si>
  <si>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</si>
  <si>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</si>
  <si>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</si>
  <si>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</si>
  <si>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</si>
  <si>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</si>
  <si>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</si>
  <si>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</si>
  <si>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</si>
  <si>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</si>
  <si>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</si>
  <si>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</si>
  <si>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</si>
  <si>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</si>
  <si>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</si>
  <si>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</si>
  <si>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</si>
  <si>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</si>
  <si>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</si>
  <si>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</si>
  <si>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</si>
  <si>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</si>
  <si>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</si>
  <si>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</si>
  <si>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</si>
  <si>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</si>
  <si>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</si>
  <si>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</si>
  <si>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</si>
  <si>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</si>
  <si>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</si>
  <si>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</si>
  <si>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</si>
  <si>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</si>
  <si>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</si>
  <si>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</si>
  <si>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</si>
  <si>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</si>
  <si>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</si>
  <si>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</si>
  <si>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</si>
  <si>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</si>
  <si>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</si>
  <si>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</si>
  <si>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</si>
  <si>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</si>
  <si>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</si>
  <si>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</si>
  <si>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</si>
  <si>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</si>
  <si>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</si>
  <si>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</si>
  <si>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</si>
  <si>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</si>
  <si>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</si>
  <si>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</si>
  <si>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</si>
  <si>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</si>
  <si>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</si>
  <si>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</si>
  <si>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</si>
  <si>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</si>
  <si>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</si>
  <si>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</si>
  <si>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</si>
  <si>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</si>
  <si>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</si>
  <si>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</si>
  <si>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</si>
  <si>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</si>
  <si>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</si>
  <si>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</si>
  <si>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</si>
  <si>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</si>
  <si>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</si>
  <si>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</si>
  <si>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</si>
  <si>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</si>
  <si>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</si>
  <si>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</si>
  <si>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</si>
  <si>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</si>
  <si>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</si>
  <si>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</si>
  <si>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</si>
  <si>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</si>
  <si>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</si>
  <si>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</si>
  <si>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</si>
  <si>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</si>
  <si>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</si>
  <si>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</si>
  <si>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</si>
  <si>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</si>
  <si>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</si>
  <si>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</si>
  <si>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</si>
  <si>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</si>
  <si>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</si>
  <si>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</si>
  <si>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</si>
  <si>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</si>
  <si>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</si>
  <si>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</si>
  <si>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</si>
  <si>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</si>
  <si>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</si>
  <si>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</si>
  <si>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</si>
  <si>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</si>
  <si>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</si>
  <si>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</si>
  <si>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</si>
  <si>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</si>
  <si>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</si>
  <si>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</si>
  <si>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</si>
  <si>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</si>
  <si>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</si>
  <si>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</si>
  <si>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</si>
  <si>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</si>
  <si>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</si>
  <si>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</si>
  <si>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</si>
  <si>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</si>
  <si>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</si>
  <si>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</si>
  <si>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</si>
  <si>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</si>
  <si>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</si>
  <si>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</si>
  <si>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</si>
  <si>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</si>
  <si>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</si>
  <si>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</si>
  <si>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</si>
  <si>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</si>
  <si>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</si>
  <si>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</si>
  <si>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</si>
  <si>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</si>
  <si>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</si>
  <si>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</si>
  <si>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</si>
  <si>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</si>
  <si>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</si>
  <si>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</si>
  <si>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</si>
  <si>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</si>
  <si>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</si>
  <si>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</si>
  <si>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</si>
  <si>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</si>
  <si>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</si>
  <si>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</si>
  <si>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</si>
  <si>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</si>
  <si>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</si>
  <si>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</si>
  <si>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</si>
  <si>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</si>
  <si>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</si>
  <si>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</si>
  <si>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</si>
  <si>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</si>
  <si>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</si>
  <si>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</si>
  <si>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</si>
  <si>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</si>
  <si>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</si>
  <si>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</si>
  <si>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</si>
  <si>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</si>
  <si>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</si>
  <si>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</si>
  <si>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</si>
  <si>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</si>
  <si>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</si>
  <si>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</si>
  <si>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</si>
  <si>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</si>
  <si>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</si>
  <si>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</si>
  <si>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</si>
  <si>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</si>
  <si>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</si>
  <si>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</si>
  <si>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</si>
  <si>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</si>
  <si>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</si>
  <si>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</si>
  <si>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</si>
  <si>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</si>
  <si>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</si>
  <si>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</si>
  <si>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</si>
  <si>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</si>
  <si>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</si>
  <si>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</si>
  <si>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</si>
  <si>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</si>
  <si>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</si>
  <si>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</si>
  <si>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</si>
  <si>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</si>
  <si>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</si>
  <si>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</si>
  <si>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</si>
  <si>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</si>
  <si>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</si>
  <si>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</si>
  <si>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</si>
  <si>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</si>
  <si>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</si>
  <si>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</si>
  <si>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</si>
  <si>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</si>
  <si>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</si>
  <si>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</si>
  <si>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</si>
  <si>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</si>
  <si>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</si>
  <si>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</si>
  <si>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</si>
  <si>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</si>
  <si>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</si>
  <si>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</si>
  <si>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</si>
  <si>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</si>
  <si>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</si>
  <si>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</si>
  <si>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</si>
  <si>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</si>
  <si>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</si>
  <si>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</si>
  <si>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</si>
  <si>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</si>
  <si>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</si>
  <si>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</si>
  <si>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</si>
  <si>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</si>
  <si>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</si>
  <si>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</si>
  <si>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</si>
  <si>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</si>
  <si>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</si>
  <si>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</si>
  <si>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</si>
  <si>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</si>
  <si>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</si>
  <si>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</si>
  <si>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</si>
  <si>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</si>
  <si>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</si>
  <si>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</si>
  <si>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</si>
  <si>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</si>
  <si>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</si>
  <si>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</si>
  <si>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</si>
  <si>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</si>
  <si>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</si>
  <si>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</si>
  <si>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</si>
  <si>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</si>
  <si>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</si>
  <si>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</si>
  <si>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</si>
  <si>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</si>
  <si>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</si>
  <si>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</si>
  <si>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</si>
  <si>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</si>
  <si>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</si>
  <si>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</si>
  <si>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</si>
  <si>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</si>
  <si>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</si>
  <si>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</si>
  <si>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</si>
  <si>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</si>
  <si>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</si>
  <si>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</si>
  <si>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</si>
  <si>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</si>
  <si>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</si>
  <si>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</si>
  <si>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</si>
  <si>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</si>
  <si>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</si>
  <si>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</si>
  <si>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</si>
  <si>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</si>
  <si>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</si>
  <si>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</si>
  <si>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</si>
  <si>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</si>
  <si>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</si>
  <si>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</si>
  <si>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</si>
  <si>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</si>
  <si>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</si>
  <si>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</si>
  <si>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</si>
  <si>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</si>
  <si>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</si>
  <si>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</si>
  <si>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</si>
  <si>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</si>
  <si>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</si>
  <si>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</si>
  <si>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</si>
  <si>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</si>
  <si>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</si>
  <si>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</si>
  <si>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</si>
  <si>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</si>
  <si>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</si>
  <si>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</si>
  <si>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</si>
  <si>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</si>
  <si>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</si>
  <si>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</si>
  <si>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</si>
  <si>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</si>
  <si>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</si>
  <si>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</si>
  <si>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</si>
  <si>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</si>
  <si>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</si>
  <si>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</si>
  <si>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</si>
  <si>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</si>
  <si>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</si>
  <si>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</si>
  <si>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</si>
  <si>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</si>
  <si>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</si>
  <si>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</si>
  <si>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</si>
  <si>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</si>
  <si>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</si>
  <si>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</si>
  <si>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</si>
  <si>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</si>
  <si>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</si>
  <si>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</si>
  <si>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</si>
  <si>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</si>
  <si>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</si>
  <si>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</si>
  <si>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</si>
  <si>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</si>
  <si>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</si>
  <si>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</si>
  <si>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</si>
  <si>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</si>
  <si>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</si>
  <si>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</si>
  <si>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</si>
  <si>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</si>
  <si>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</si>
  <si>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</si>
  <si>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</si>
  <si>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</si>
  <si>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</si>
  <si>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</si>
  <si>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</si>
  <si>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</si>
  <si>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</si>
  <si>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</si>
  <si>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</si>
  <si>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</si>
  <si>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</si>
  <si>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</si>
  <si>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</si>
  <si>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</si>
  <si>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</si>
  <si>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</si>
  <si>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</si>
  <si>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</si>
  <si>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</si>
  <si>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</si>
  <si>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</si>
  <si>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</si>
  <si>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</si>
  <si>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</si>
  <si>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</si>
  <si>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</si>
  <si>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</si>
  <si>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</si>
  <si>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</si>
  <si>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</si>
  <si>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</si>
  <si>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</si>
  <si>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</si>
  <si>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</si>
  <si>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</si>
  <si>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</si>
  <si>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</si>
  <si>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</si>
  <si>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</si>
  <si>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</si>
  <si>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</si>
  <si>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</si>
  <si>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</si>
  <si>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</si>
  <si>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</si>
  <si>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</si>
  <si>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</si>
  <si>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</si>
  <si>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</si>
  <si>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</si>
  <si>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</si>
  <si>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</si>
  <si>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</si>
  <si>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</si>
  <si>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</si>
  <si>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</si>
  <si>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</si>
  <si>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</si>
  <si>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</si>
  <si>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</si>
  <si>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</si>
  <si>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</si>
  <si>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</si>
  <si>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</si>
  <si>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</si>
  <si>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</si>
  <si>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</si>
  <si>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</si>
  <si>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</si>
  <si>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</si>
  <si>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</si>
  <si>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</si>
  <si>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</si>
  <si>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</si>
  <si>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</si>
  <si>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</si>
  <si>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</si>
  <si>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</si>
  <si>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</si>
  <si>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</si>
  <si>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</si>
  <si>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</si>
  <si>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</si>
  <si>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</si>
  <si>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</si>
  <si>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</si>
  <si>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</si>
  <si>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</si>
  <si>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</si>
  <si>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</si>
  <si>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</si>
  <si>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</si>
  <si>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</si>
  <si>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</si>
  <si>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</si>
  <si>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</si>
  <si>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</si>
  <si>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</si>
  <si>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</si>
  <si>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</si>
  <si>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</si>
  <si>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</si>
  <si>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</si>
  <si>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</si>
  <si>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</si>
  <si>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</si>
  <si>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</si>
  <si>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</si>
  <si>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</si>
  <si>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</si>
  <si>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</si>
  <si>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</si>
  <si>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</si>
  <si>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</si>
  <si>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</si>
  <si>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</si>
  <si>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</si>
  <si>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</si>
  <si>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</si>
  <si>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</si>
  <si>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</si>
  <si>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</si>
  <si>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</si>
  <si>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</si>
  <si>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</si>
  <si>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</si>
  <si>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</si>
  <si>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</si>
  <si>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</si>
  <si>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</si>
  <si>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</si>
  <si>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</si>
  <si>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</si>
  <si>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</si>
  <si>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</si>
  <si>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</si>
  <si>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</si>
  <si>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</si>
  <si>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</si>
  <si>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</si>
  <si>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</si>
  <si>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</si>
  <si>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</si>
  <si>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</si>
  <si>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</si>
  <si>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</si>
  <si>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</si>
  <si>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</si>
  <si>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</si>
  <si>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</si>
  <si>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</si>
  <si>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</si>
  <si>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</si>
  <si>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</si>
  <si>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</si>
  <si>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</si>
  <si>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</si>
  <si>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</si>
  <si>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</si>
  <si>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</si>
  <si>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</si>
  <si>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</si>
  <si>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</si>
  <si>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</si>
  <si>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</si>
  <si>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</si>
  <si>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</si>
  <si>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</si>
  <si>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</si>
  <si>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</si>
  <si>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</si>
  <si>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</si>
  <si>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</si>
  <si>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</si>
  <si>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</si>
  <si>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</si>
  <si>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</si>
  <si>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</si>
  <si>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</si>
  <si>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</si>
  <si>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</si>
  <si>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</si>
  <si>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</si>
  <si>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</si>
  <si>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</si>
  <si>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</si>
  <si>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</si>
  <si>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</si>
  <si>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</si>
  <si>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</si>
  <si>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</si>
  <si>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</si>
  <si>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</si>
  <si>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</si>
  <si>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</si>
  <si>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</si>
  <si>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</si>
  <si>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</si>
  <si>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</si>
  <si>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</si>
  <si>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</si>
  <si>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</si>
  <si>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</si>
  <si>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</si>
  <si>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</si>
  <si>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</si>
  <si>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</si>
  <si>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</si>
  <si>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</si>
  <si>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</si>
  <si>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</si>
  <si>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</si>
  <si>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</si>
  <si>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</si>
  <si>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</si>
  <si>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</si>
  <si>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</si>
  <si>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</si>
  <si>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</si>
  <si>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</si>
  <si>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</si>
  <si>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</si>
  <si>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</si>
  <si>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</si>
  <si>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</si>
  <si>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</si>
  <si>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</si>
  <si>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</si>
  <si>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</si>
  <si>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</si>
  <si>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</si>
  <si>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</si>
  <si>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</si>
  <si>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</si>
  <si>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</si>
  <si>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</si>
  <si>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</si>
  <si>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</si>
  <si>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</si>
  <si>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</si>
  <si>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</si>
  <si>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</si>
  <si>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</si>
  <si>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</si>
  <si>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</si>
  <si>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</si>
  <si>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</si>
  <si>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</si>
  <si>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</si>
  <si>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</si>
  <si>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</si>
  <si>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</si>
  <si>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</si>
  <si>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</si>
  <si>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</si>
  <si>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</si>
  <si>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</si>
  <si>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</si>
  <si>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</si>
  <si>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</si>
  <si>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</si>
  <si>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</si>
  <si>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</si>
  <si>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</si>
  <si>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</si>
  <si>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</si>
  <si>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</si>
  <si>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</si>
  <si>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</si>
  <si>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</si>
  <si>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</si>
  <si>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</si>
  <si>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</si>
  <si>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</si>
  <si>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</si>
  <si>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</si>
  <si>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</si>
  <si>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</si>
  <si>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</si>
  <si>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</si>
  <si>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</si>
  <si>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</si>
  <si>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</si>
  <si>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</si>
  <si>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</si>
  <si>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</si>
  <si>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</si>
  <si>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</si>
  <si>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</si>
  <si>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</si>
  <si>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</si>
  <si>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</si>
  <si>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</si>
  <si>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</si>
  <si>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</si>
  <si>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</si>
  <si>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</si>
  <si>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</si>
  <si>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</si>
  <si>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</si>
  <si>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</si>
  <si>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</si>
  <si>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</si>
  <si>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</si>
  <si>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</si>
  <si>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</si>
  <si>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</si>
  <si>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</si>
  <si>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</si>
  <si>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</si>
  <si>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</si>
  <si>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</si>
  <si>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</si>
  <si>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</si>
  <si>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</si>
  <si>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</si>
  <si>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</si>
  <si>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</si>
  <si>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</si>
  <si>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</si>
  <si>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</si>
  <si>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</si>
  <si>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</si>
  <si>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</si>
  <si>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</si>
  <si>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</si>
  <si>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</si>
  <si>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</si>
  <si>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</si>
  <si>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</si>
  <si>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</si>
  <si>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</si>
  <si>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</si>
  <si>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</si>
  <si>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</si>
  <si>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</si>
  <si>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</si>
  <si>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</si>
  <si>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</si>
  <si>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</si>
  <si>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</si>
  <si>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</si>
  <si>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</si>
  <si>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</si>
  <si>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</si>
  <si>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</si>
  <si>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</si>
  <si>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</si>
  <si>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</si>
  <si>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</si>
  <si>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</si>
  <si>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</si>
  <si>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</si>
  <si>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</si>
  <si>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</si>
  <si>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</si>
  <si>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</si>
  <si>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</si>
  <si>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</si>
  <si>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</si>
  <si>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</si>
  <si>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</si>
  <si>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</si>
  <si>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</si>
  <si>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</si>
  <si>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</si>
  <si>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</si>
  <si>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</si>
  <si>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</si>
  <si>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</si>
  <si>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</si>
  <si>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</si>
  <si>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</si>
  <si>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</si>
  <si>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</si>
  <si>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</si>
  <si>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</si>
  <si>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</si>
  <si>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</si>
  <si>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</si>
  <si>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</si>
  <si>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</si>
  <si>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</si>
  <si>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</si>
  <si>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</si>
  <si>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</si>
  <si>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</si>
  <si>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</si>
  <si>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</si>
  <si>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</si>
  <si>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</si>
  <si>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</si>
  <si>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</si>
  <si>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</si>
  <si>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</si>
  <si>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</si>
  <si>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</si>
  <si>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</si>
  <si>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</si>
  <si>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</si>
  <si>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</si>
  <si>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</si>
  <si>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</si>
  <si>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</si>
  <si>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</si>
  <si>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</si>
  <si>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</si>
  <si>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</si>
  <si>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</si>
  <si>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</si>
  <si>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</si>
  <si>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</si>
  <si>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</si>
  <si>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</si>
  <si>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</si>
  <si>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</si>
  <si>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</si>
  <si>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</si>
  <si>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</si>
  <si>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</si>
  <si>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</si>
  <si>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</si>
  <si>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</si>
  <si>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</si>
  <si>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</si>
  <si>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</si>
  <si>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</si>
  <si>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</si>
  <si>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</si>
  <si>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</si>
  <si>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</si>
  <si>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</si>
  <si>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</si>
  <si>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</si>
  <si>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</si>
  <si>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</si>
  <si>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</si>
  <si>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</si>
  <si>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</si>
  <si>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</si>
  <si>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</si>
  <si>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</si>
  <si>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</si>
  <si>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</si>
  <si>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</si>
  <si>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</si>
  <si>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</si>
  <si>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</si>
  <si>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</si>
  <si>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</si>
  <si>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</si>
  <si>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</si>
  <si>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</si>
  <si>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</si>
  <si>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</si>
  <si>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</si>
  <si>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</si>
  <si>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</si>
  <si>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</si>
  <si>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</si>
  <si>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</si>
  <si>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</si>
  <si>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</si>
  <si>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</si>
  <si>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</si>
  <si>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</si>
  <si>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</si>
  <si>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</si>
  <si>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</si>
  <si>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</si>
  <si>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</si>
  <si>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</si>
  <si>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</si>
  <si>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</si>
  <si>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</si>
  <si>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</si>
  <si>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</si>
  <si>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</si>
  <si>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</si>
  <si>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</si>
  <si>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</si>
  <si>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</si>
  <si>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</si>
  <si>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</si>
  <si>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</si>
  <si>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</si>
  <si>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</si>
  <si>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</si>
  <si>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</si>
  <si>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</si>
  <si>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</si>
  <si>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</si>
  <si>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</si>
  <si>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</si>
  <si>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</si>
  <si>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</si>
  <si>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</si>
  <si>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</si>
  <si>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</si>
  <si>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</si>
  <si>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</si>
  <si>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</si>
  <si>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</si>
  <si>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</si>
  <si>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</si>
  <si>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</si>
  <si>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</si>
  <si>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</si>
  <si>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</si>
  <si>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</si>
  <si>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</si>
  <si>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</si>
  <si>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</si>
  <si>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</si>
  <si>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</si>
  <si>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</si>
  <si>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</si>
  <si>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</si>
  <si>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</si>
  <si>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</si>
  <si>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</si>
  <si>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</si>
  <si>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</si>
  <si>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</si>
  <si>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</si>
  <si>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</si>
  <si>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</si>
  <si>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</si>
  <si>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</si>
  <si>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</si>
  <si>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</si>
  <si>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</si>
  <si>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</si>
  <si>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</si>
  <si>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</si>
  <si>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</si>
  <si>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</si>
  <si>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</si>
  <si>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</si>
  <si>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</si>
  <si>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</si>
  <si>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</si>
  <si>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</si>
  <si>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</si>
  <si>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</si>
  <si>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</si>
  <si>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</si>
  <si>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</si>
  <si>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</si>
  <si>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</si>
  <si>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</si>
  <si>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</si>
  <si>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</si>
  <si>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</si>
  <si>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</si>
  <si>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</si>
  <si>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</si>
  <si>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</si>
  <si>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</si>
  <si>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</si>
  <si>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</si>
  <si>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</si>
  <si>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</si>
  <si>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</si>
  <si>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</si>
  <si>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</si>
  <si>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</si>
  <si>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</si>
  <si>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</si>
  <si>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</si>
  <si>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</si>
  <si>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</si>
  <si>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</si>
  <si>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</si>
  <si>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</si>
  <si>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</si>
  <si>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</si>
  <si>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</si>
  <si>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</si>
  <si>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</si>
  <si>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</si>
  <si>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</si>
  <si>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</si>
  <si>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</si>
  <si>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</si>
  <si>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</si>
  <si>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</si>
  <si>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</si>
  <si>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</si>
  <si>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</si>
  <si>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</si>
  <si>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</si>
  <si>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</si>
  <si>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</si>
  <si>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</si>
  <si>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</si>
  <si>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</si>
  <si>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</si>
  <si>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</si>
  <si>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</si>
  <si>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</si>
  <si>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</si>
  <si>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</si>
  <si>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</si>
  <si>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</si>
  <si>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</si>
  <si>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</si>
  <si>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</si>
  <si>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</si>
  <si>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</si>
  <si>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</si>
  <si>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</si>
  <si>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</si>
  <si>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</si>
  <si>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</si>
  <si>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</si>
  <si>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</si>
  <si>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</si>
  <si>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</si>
  <si>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</si>
  <si>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</si>
  <si>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</si>
  <si>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</si>
  <si>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</si>
  <si>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</si>
  <si>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</si>
  <si>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</si>
  <si>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</si>
  <si>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</si>
  <si>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</si>
  <si>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</si>
  <si>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</si>
  <si>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</si>
  <si>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</si>
  <si>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</si>
  <si>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</si>
  <si>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</si>
  <si>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</si>
  <si>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</si>
  <si>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</si>
  <si>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</si>
  <si>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</si>
  <si>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</si>
  <si>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</si>
  <si>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</si>
  <si>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</si>
  <si>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</si>
  <si>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</si>
  <si>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</si>
  <si>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</si>
  <si>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</si>
  <si>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</si>
  <si>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</si>
  <si>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</si>
  <si>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</si>
  <si>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</si>
  <si>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</si>
  <si>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</si>
  <si>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</si>
  <si>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</si>
  <si>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</si>
  <si>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</si>
  <si>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</si>
  <si>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</si>
  <si>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</si>
  <si>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</si>
  <si>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</si>
  <si>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</si>
  <si>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</si>
  <si>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</si>
  <si>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</si>
  <si>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</si>
  <si>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</si>
  <si>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</si>
  <si>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</si>
  <si>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</si>
  <si>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</si>
  <si>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</si>
  <si>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</si>
  <si>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</si>
  <si>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</si>
  <si>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</si>
  <si>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</si>
  <si>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</si>
  <si>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</si>
  <si>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</si>
  <si>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</si>
  <si>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</si>
  <si>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</si>
  <si>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</si>
  <si>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</si>
  <si>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</si>
  <si>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</si>
  <si>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</si>
  <si>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</si>
  <si>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</si>
  <si>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</si>
  <si>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</si>
  <si>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</si>
  <si>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</si>
  <si>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</si>
  <si>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</si>
  <si>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</si>
  <si>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</si>
  <si>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</si>
  <si>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</si>
  <si>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</si>
  <si>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</si>
  <si>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</si>
  <si>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</si>
  <si>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</si>
  <si>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</si>
  <si>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</si>
  <si>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</si>
  <si>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</si>
  <si>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</si>
  <si>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</si>
  <si>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</si>
  <si>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</si>
  <si>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</si>
  <si>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</si>
  <si>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</si>
  <si>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</si>
  <si>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</si>
  <si>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</si>
  <si>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</si>
  <si>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</si>
  <si>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</si>
  <si>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</si>
  <si>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</si>
  <si>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</si>
  <si>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</si>
  <si>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</si>
  <si>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</si>
  <si>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</si>
  <si>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</si>
  <si>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</si>
  <si>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</si>
  <si>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</si>
  <si>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</si>
  <si>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</si>
  <si>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</si>
  <si>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</si>
  <si>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</si>
  <si>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</si>
  <si>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</si>
  <si>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</si>
  <si>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</si>
  <si>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</si>
  <si>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</si>
  <si>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</si>
  <si>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</si>
  <si>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</si>
  <si>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</si>
  <si>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</si>
  <si>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</si>
  <si>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</si>
  <si>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</si>
  <si>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</si>
  <si>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</si>
  <si>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</si>
  <si>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</si>
  <si>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</si>
  <si>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</si>
  <si>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</si>
  <si>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</si>
  <si>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</si>
  <si>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</si>
  <si>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</si>
  <si>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</si>
  <si>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</si>
  <si>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</si>
  <si>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</si>
  <si>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</si>
  <si>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</si>
  <si>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</si>
  <si>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</si>
  <si>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</si>
  <si>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</si>
  <si>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</si>
  <si>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</si>
  <si>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</si>
  <si>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</si>
  <si>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</si>
  <si>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</si>
  <si>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</si>
  <si>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</si>
  <si>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</si>
  <si>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</si>
  <si>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</si>
  <si>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</si>
  <si>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</si>
  <si>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</si>
  <si>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</si>
  <si>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</si>
  <si>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</si>
  <si>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</si>
  <si>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</si>
  <si>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</si>
  <si>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</si>
  <si>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</si>
  <si>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</si>
  <si>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</si>
  <si>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</si>
  <si>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</si>
  <si>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</si>
  <si>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</si>
  <si>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</si>
  <si>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</si>
  <si>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</si>
  <si>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</si>
  <si>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</si>
  <si>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</si>
  <si>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</si>
  <si>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</si>
  <si>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</si>
  <si>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</si>
  <si>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</si>
  <si>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</si>
  <si>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</si>
  <si>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</si>
  <si>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</si>
  <si>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</si>
  <si>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</si>
  <si>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</si>
  <si>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</si>
  <si>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</si>
  <si>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</si>
  <si>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</si>
  <si>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</si>
  <si>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</si>
  <si>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</si>
  <si>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</si>
  <si>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</si>
  <si>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</si>
  <si>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</si>
  <si>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</si>
  <si>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</si>
  <si>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</si>
  <si>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</si>
  <si>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</si>
  <si>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</si>
  <si>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</si>
  <si>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</si>
  <si>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</si>
  <si>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</si>
  <si>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</si>
  <si>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</si>
  <si>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</si>
  <si>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</si>
  <si>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</si>
  <si>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</si>
  <si>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</si>
  <si>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</si>
  <si>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</si>
  <si>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</si>
  <si>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</si>
  <si>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</si>
  <si>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</si>
  <si>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</si>
  <si>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</si>
  <si>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</si>
  <si>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</si>
  <si>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</si>
  <si>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</si>
  <si>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</si>
  <si>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</si>
  <si>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</si>
  <si>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</si>
  <si>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</si>
  <si>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</si>
  <si>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</si>
  <si>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</si>
  <si>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</si>
  <si>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</si>
  <si>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</si>
  <si>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</si>
  <si>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</si>
  <si>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</si>
  <si>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</si>
  <si>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</si>
  <si>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</si>
  <si>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</si>
  <si>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</si>
  <si>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</si>
  <si>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</si>
  <si>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</si>
  <si>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</si>
  <si>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</si>
  <si>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</si>
  <si>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</si>
  <si>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</si>
  <si>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</si>
  <si>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</si>
  <si>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</si>
  <si>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</si>
  <si>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</si>
  <si>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</si>
  <si>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</si>
  <si>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</si>
  <si>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</si>
  <si>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</si>
  <si>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</si>
  <si>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</si>
  <si>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</si>
  <si>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</si>
  <si>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</si>
  <si>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</si>
  <si>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</si>
  <si>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</si>
  <si>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</si>
  <si>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</si>
  <si>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</si>
  <si>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</si>
  <si>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</si>
  <si>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</si>
  <si>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</si>
  <si>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</si>
  <si>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</si>
  <si>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</si>
  <si>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</si>
  <si>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</si>
  <si>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</si>
  <si>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</si>
  <si>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</si>
  <si>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</si>
  <si>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</si>
  <si>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</si>
  <si>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</si>
  <si>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</si>
  <si>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</si>
  <si>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</si>
  <si>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</si>
  <si>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</si>
  <si>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</si>
  <si>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</si>
  <si>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</si>
  <si>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</si>
  <si>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</si>
  <si>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</si>
  <si>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</si>
  <si>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</si>
  <si>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</si>
  <si>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</si>
  <si>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</si>
  <si>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</si>
  <si>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</si>
  <si>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</si>
  <si>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</si>
  <si>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</si>
  <si>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</si>
  <si>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</si>
  <si>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</si>
  <si>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</si>
  <si>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</si>
  <si>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</si>
  <si>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</si>
  <si>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</si>
  <si>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</si>
  <si>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</si>
  <si>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</si>
  <si>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</si>
  <si>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</si>
  <si>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</si>
  <si>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</si>
  <si>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</si>
  <si>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</si>
  <si>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</si>
  <si>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</si>
  <si>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</si>
  <si>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</si>
  <si>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</si>
  <si>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</si>
  <si>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</si>
  <si>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</si>
  <si>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</si>
  <si>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</si>
  <si>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</si>
  <si>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</si>
  <si>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</si>
  <si>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</si>
  <si>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</si>
  <si>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</si>
  <si>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</si>
  <si>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</si>
  <si>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</si>
  <si>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</si>
  <si>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</si>
  <si>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</si>
  <si>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</si>
  <si>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</si>
  <si>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</si>
  <si>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</si>
  <si>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</si>
  <si>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</si>
  <si>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</si>
  <si>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</si>
  <si>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</si>
  <si>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</si>
  <si>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</si>
  <si>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</si>
  <si>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</si>
  <si>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</si>
  <si>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</si>
  <si>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</si>
  <si>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</si>
  <si>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</si>
  <si>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</si>
  <si>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</si>
  <si>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</si>
  <si>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</si>
  <si>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</si>
  <si>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</si>
  <si>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</si>
  <si>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</si>
  <si>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</si>
  <si>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</si>
  <si>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</si>
  <si>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</si>
  <si>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</si>
  <si>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</si>
  <si>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</si>
  <si>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</si>
  <si>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</si>
  <si>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</si>
  <si>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</si>
  <si>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</si>
  <si>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</si>
  <si>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</si>
  <si>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</si>
  <si>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</si>
  <si>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</si>
  <si>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</si>
  <si>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</si>
  <si>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</si>
  <si>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</si>
  <si>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</si>
  <si>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</si>
  <si>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</si>
  <si>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</si>
  <si>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</si>
  <si>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</si>
  <si>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</si>
  <si>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</si>
  <si>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</si>
  <si>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</si>
  <si>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</si>
  <si>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</si>
  <si>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</si>
  <si>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</si>
  <si>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</si>
  <si>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</si>
  <si>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</si>
  <si>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</si>
  <si>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</si>
  <si>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</si>
  <si>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</si>
  <si>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</si>
  <si>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</si>
  <si>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</si>
  <si>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</si>
  <si>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</si>
  <si>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</si>
  <si>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</si>
  <si>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</si>
  <si>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</si>
  <si>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</si>
  <si>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</si>
  <si>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</si>
  <si>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</si>
  <si>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</si>
  <si>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</si>
  <si>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</si>
  <si>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</si>
  <si>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</si>
  <si>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</si>
  <si>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</si>
  <si>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</si>
  <si>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</si>
  <si>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</si>
  <si>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</si>
  <si>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</si>
  <si>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</si>
  <si>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</si>
  <si>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</si>
  <si>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</si>
  <si>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</si>
  <si>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</si>
  <si>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</si>
  <si>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</si>
  <si>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</si>
  <si>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</si>
  <si>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</si>
  <si>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</si>
  <si>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</si>
  <si>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</si>
  <si>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</si>
  <si>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</si>
  <si>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</si>
  <si>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</si>
  <si>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</si>
  <si>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</si>
  <si>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</si>
  <si>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</si>
  <si>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</si>
  <si>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</si>
  <si>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</si>
  <si>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</si>
  <si>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</si>
  <si>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</si>
  <si>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</si>
  <si>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</si>
  <si>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</si>
  <si>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</si>
  <si>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</si>
  <si>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</si>
  <si>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</si>
  <si>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</si>
  <si>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</si>
  <si>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</si>
  <si>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</si>
  <si>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</si>
  <si>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</si>
  <si>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</si>
  <si>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</si>
  <si>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</si>
  <si>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</si>
  <si>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</si>
  <si>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</si>
  <si>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</si>
  <si>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</si>
  <si>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</si>
  <si>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</si>
  <si>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</si>
  <si>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</si>
  <si>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</si>
  <si>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</si>
  <si>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</si>
  <si>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</si>
  <si>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</si>
  <si>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</si>
  <si>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</si>
  <si>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</si>
  <si>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</si>
  <si>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</si>
  <si>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</si>
  <si>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</si>
  <si>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</si>
  <si>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</si>
  <si>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</si>
  <si>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</si>
  <si>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</si>
  <si>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</si>
  <si>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</si>
  <si>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</si>
  <si>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</si>
  <si>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</si>
  <si>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</si>
  <si>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</si>
  <si>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</si>
  <si>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</si>
  <si>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</si>
  <si>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</si>
  <si>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</si>
  <si>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</si>
  <si>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</si>
  <si>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</si>
  <si>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</si>
  <si>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</si>
  <si>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</si>
  <si>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</si>
  <si>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</si>
  <si>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</si>
  <si>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</si>
  <si>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</si>
  <si>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</si>
  <si>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</si>
  <si>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</si>
  <si>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</si>
  <si>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</si>
  <si>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</si>
  <si>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</si>
  <si>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</si>
  <si>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</si>
  <si>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</si>
  <si>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</si>
  <si>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</si>
  <si>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</si>
  <si>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</si>
  <si>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</si>
  <si>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</si>
  <si>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</si>
  <si>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</si>
  <si>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</si>
  <si>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</si>
  <si>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</si>
  <si>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</si>
  <si>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</si>
  <si>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</si>
  <si>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</si>
  <si>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</si>
  <si>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</si>
  <si>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</si>
  <si>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</si>
  <si>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</si>
  <si>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</si>
  <si>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</si>
  <si>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</si>
  <si>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</si>
  <si>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</si>
  <si>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</si>
  <si>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</si>
  <si>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</si>
  <si>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</si>
  <si>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</si>
  <si>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</si>
  <si>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</si>
  <si>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</si>
  <si>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</si>
  <si>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</si>
  <si>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</si>
  <si>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</si>
  <si>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</si>
  <si>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</si>
  <si>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</si>
  <si>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</si>
  <si>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</si>
  <si>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</si>
  <si>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</si>
  <si>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</si>
  <si>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</si>
  <si>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</si>
  <si>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</si>
  <si>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</si>
  <si>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</si>
  <si>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</si>
  <si>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</si>
  <si>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</si>
  <si>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</si>
  <si>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</si>
  <si>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</si>
  <si>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</si>
  <si>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</si>
  <si>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</si>
  <si>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</si>
  <si>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</si>
  <si>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</si>
  <si>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</si>
  <si>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</si>
  <si>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</si>
  <si>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</si>
  <si>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</si>
  <si>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</si>
  <si>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</si>
  <si>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</si>
  <si>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</si>
  <si>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</si>
  <si>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</si>
  <si>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</si>
  <si>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</si>
  <si>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</si>
  <si>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</si>
  <si>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</si>
  <si>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</si>
  <si>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</si>
  <si>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</si>
  <si>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</si>
  <si>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</si>
  <si>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</si>
  <si>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</si>
  <si>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</si>
  <si>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</si>
  <si>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</si>
  <si>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</si>
  <si>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</si>
  <si>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</si>
  <si>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</si>
  <si>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</si>
  <si>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</si>
  <si>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</si>
  <si>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</si>
  <si>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</si>
  <si>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</si>
  <si>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</si>
  <si>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</si>
  <si>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</si>
  <si>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</si>
  <si>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</si>
  <si>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</si>
  <si>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</si>
  <si>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</si>
  <si>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</si>
  <si>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</si>
  <si>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</si>
  <si>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</si>
  <si>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</si>
  <si>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</si>
  <si>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</si>
  <si>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</si>
  <si>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</si>
  <si>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</si>
  <si>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</si>
  <si>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</si>
  <si>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</si>
  <si>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</si>
  <si>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</si>
  <si>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</si>
  <si>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</si>
  <si>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</si>
  <si>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</si>
  <si>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</si>
  <si>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</si>
  <si>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</si>
  <si>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</si>
  <si>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</si>
  <si>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</si>
  <si>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</si>
  <si>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</si>
  <si>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</si>
  <si>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</si>
  <si>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</si>
  <si>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</si>
  <si>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</si>
  <si>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</si>
  <si>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</si>
  <si>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</si>
  <si>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</si>
  <si>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</si>
  <si>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</si>
  <si>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</si>
  <si>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</si>
  <si>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</si>
  <si>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</si>
  <si>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</si>
  <si>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</si>
  <si>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</si>
  <si>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</si>
  <si>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</si>
  <si>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</si>
  <si>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</si>
  <si>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</si>
  <si>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</si>
  <si>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</si>
  <si>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</si>
  <si>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</si>
  <si>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</si>
  <si>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</si>
  <si>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</si>
  <si>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</si>
  <si>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</si>
  <si>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</si>
  <si>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</si>
  <si>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</si>
  <si>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</si>
  <si>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</si>
  <si>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</si>
  <si>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</si>
  <si>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</si>
  <si>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</si>
  <si>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</si>
  <si>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</si>
  <si>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</si>
  <si>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</si>
  <si>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</si>
  <si>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</si>
  <si>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</si>
  <si>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</si>
  <si>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</si>
  <si>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</si>
  <si>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</si>
  <si>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</si>
  <si>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</si>
  <si>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</si>
  <si>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</si>
  <si>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</si>
  <si>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</si>
  <si>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</si>
  <si>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</si>
  <si>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</si>
  <si>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</si>
  <si>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</si>
  <si>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</si>
  <si>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</si>
  <si>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</si>
  <si>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</si>
  <si>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</si>
  <si>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</si>
  <si>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</si>
  <si>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</si>
  <si>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</si>
  <si>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</si>
  <si>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</si>
  <si>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</si>
  <si>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</si>
  <si>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</si>
  <si>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</si>
  <si>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</si>
  <si>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</si>
  <si>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</si>
  <si>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</si>
  <si>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</si>
  <si>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</si>
  <si>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</si>
  <si>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</si>
  <si>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</si>
  <si>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</si>
  <si>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</si>
  <si>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</si>
  <si>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</si>
  <si>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</si>
  <si>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</si>
  <si>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</si>
  <si>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</si>
  <si>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</si>
  <si>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</si>
  <si>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</si>
  <si>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</si>
  <si>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</si>
  <si>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</si>
  <si>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</si>
  <si>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</si>
  <si>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</si>
  <si>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</si>
  <si>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</si>
  <si>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</si>
  <si>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</si>
  <si>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</si>
  <si>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</si>
  <si>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</si>
  <si>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</si>
  <si>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</si>
  <si>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</si>
  <si>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</si>
  <si>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</si>
  <si>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</si>
  <si>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</si>
  <si>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</si>
  <si>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</si>
  <si>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</si>
  <si>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</si>
  <si>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</si>
  <si>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</si>
  <si>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</si>
  <si>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</si>
  <si>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</si>
  <si>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</si>
  <si>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</si>
  <si>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</si>
  <si>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</si>
  <si>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</si>
  <si>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</si>
  <si>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</si>
  <si>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</si>
  <si>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</si>
  <si>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</si>
  <si>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</si>
  <si>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</si>
  <si>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</si>
  <si>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</si>
  <si>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</si>
  <si>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</si>
  <si>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</si>
  <si>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</si>
  <si>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</si>
  <si>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</si>
  <si>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</si>
  <si>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</si>
  <si>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</si>
  <si>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</si>
  <si>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</si>
  <si>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</si>
  <si>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</si>
  <si>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</si>
  <si>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</si>
  <si>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</si>
  <si>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</si>
  <si>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</si>
  <si>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</si>
  <si>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</si>
  <si>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</si>
  <si>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</si>
  <si>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</si>
  <si>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</si>
  <si>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</si>
  <si>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</si>
  <si>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</si>
  <si>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</si>
  <si>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</si>
  <si>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</si>
  <si>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</si>
  <si>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</si>
  <si>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</si>
  <si>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</si>
  <si>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</si>
  <si>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</si>
  <si>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</si>
  <si>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</si>
  <si>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</si>
  <si>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</si>
  <si>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</si>
  <si>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</si>
  <si>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</si>
  <si>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</si>
  <si>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</si>
  <si>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</si>
  <si>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</si>
  <si>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</si>
  <si>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</si>
  <si>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</si>
  <si>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</si>
  <si>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</si>
  <si>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</si>
  <si>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</si>
  <si>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</si>
  <si>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</si>
  <si>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</si>
  <si>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</si>
  <si>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</si>
  <si>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</si>
  <si>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</si>
  <si>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</si>
  <si>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</si>
  <si>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</si>
  <si>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</si>
  <si>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</si>
  <si>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</si>
  <si>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</si>
  <si>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</si>
  <si>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</si>
  <si>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</si>
  <si>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</si>
  <si>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</si>
  <si>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</si>
  <si>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</si>
  <si>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</si>
  <si>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</si>
  <si>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</si>
  <si>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</si>
  <si>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</si>
  <si>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</si>
  <si>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</si>
  <si>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</si>
  <si>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</si>
  <si>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</si>
  <si>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</si>
  <si>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</si>
  <si>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</si>
  <si>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</si>
  <si>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</si>
  <si>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</si>
  <si>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</si>
  <si>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</si>
  <si>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</si>
  <si>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</si>
  <si>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</si>
  <si>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</si>
  <si>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</si>
  <si>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</si>
  <si>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</si>
  <si>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</si>
  <si>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</si>
  <si>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</si>
  <si>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</si>
  <si>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</si>
  <si>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</si>
  <si>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</si>
  <si>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</si>
  <si>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</si>
  <si>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</si>
  <si>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</si>
  <si>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</si>
  <si>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</si>
  <si>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</si>
  <si>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</si>
  <si>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</si>
  <si>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</si>
  <si>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</si>
  <si>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</si>
  <si>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</si>
  <si>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</si>
  <si>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</si>
  <si>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</si>
  <si>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</si>
  <si>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</si>
  <si>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</si>
  <si>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</si>
  <si>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</si>
  <si>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</si>
  <si>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</si>
  <si>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</si>
  <si>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</si>
  <si>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</si>
  <si>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</si>
  <si>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</si>
  <si>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</si>
  <si>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</si>
  <si>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</si>
  <si>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</si>
  <si>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</si>
  <si>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</si>
  <si>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</si>
  <si>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</si>
  <si>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</si>
  <si>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</si>
  <si>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</si>
  <si>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</si>
  <si>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</si>
  <si>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</si>
  <si>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</si>
  <si>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</si>
  <si>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</si>
  <si>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</si>
  <si>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</si>
  <si>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</si>
  <si>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</si>
  <si>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</si>
  <si>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</si>
  <si>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</si>
  <si>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</si>
  <si>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</si>
  <si>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</si>
  <si>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</si>
  <si>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</si>
  <si>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</si>
  <si>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</si>
  <si>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</si>
  <si>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</si>
  <si>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</si>
  <si>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</si>
  <si>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</si>
  <si>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</si>
  <si>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</si>
  <si>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</si>
  <si>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</si>
  <si>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</si>
  <si>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</si>
  <si>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</si>
  <si>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</si>
  <si>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</si>
  <si>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</si>
  <si>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</si>
  <si>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</si>
  <si>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</si>
  <si>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</si>
  <si>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</si>
  <si>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</si>
  <si>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</si>
  <si>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</si>
  <si>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</si>
  <si>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</si>
  <si>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</si>
  <si>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</si>
  <si>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</si>
  <si>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</si>
  <si>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</si>
  <si>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</si>
  <si>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</si>
  <si>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</si>
  <si>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</si>
  <si>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</si>
  <si>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</si>
  <si>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</si>
  <si>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</si>
  <si>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</si>
  <si>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</si>
  <si>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</si>
  <si>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</si>
  <si>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</si>
  <si>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</si>
  <si>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</si>
  <si>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</si>
  <si>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</si>
  <si>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</si>
  <si>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</si>
  <si>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</si>
  <si>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</si>
  <si>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</si>
  <si>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</si>
  <si>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</si>
  <si>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</si>
  <si>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</si>
  <si>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</si>
  <si>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</si>
  <si>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</si>
  <si>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</si>
  <si>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</si>
  <si>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</si>
  <si>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</si>
  <si>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</si>
  <si>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</si>
  <si>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</si>
  <si>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</si>
  <si>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</si>
  <si>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</si>
  <si>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</si>
  <si>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</si>
  <si>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</si>
  <si>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</si>
  <si>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</si>
  <si>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</si>
  <si>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</si>
  <si>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</si>
  <si>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</si>
  <si>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</si>
  <si>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</si>
  <si>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</si>
  <si>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</si>
  <si>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</si>
  <si>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</si>
  <si>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</si>
  <si>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</si>
  <si>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</si>
  <si>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</si>
  <si>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</si>
  <si>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</si>
  <si>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</si>
  <si>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</si>
  <si>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</si>
  <si>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</si>
  <si>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</si>
  <si>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</si>
  <si>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</si>
  <si>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</si>
  <si>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</si>
  <si>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</si>
  <si>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</si>
  <si>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</si>
  <si>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</si>
  <si>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</si>
  <si>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</si>
  <si>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</si>
  <si>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</si>
  <si>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</si>
  <si>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</si>
  <si>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</si>
  <si>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</si>
  <si>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</si>
  <si>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</si>
  <si>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</si>
  <si>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</si>
  <si>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</si>
  <si>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</si>
  <si>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</si>
  <si>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</si>
  <si>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</si>
  <si>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</si>
  <si>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</si>
  <si>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</si>
  <si>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</si>
  <si>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</si>
  <si>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</si>
  <si>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</si>
  <si>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</si>
  <si>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</si>
  <si>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</si>
  <si>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</si>
  <si>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</si>
  <si>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</si>
  <si>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</si>
  <si>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</si>
  <si>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</si>
  <si>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</si>
  <si>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</si>
  <si>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</si>
  <si>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</si>
  <si>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</si>
  <si>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</si>
  <si>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</si>
  <si>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</si>
  <si>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</si>
  <si>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</si>
  <si>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</si>
  <si>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</si>
  <si>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</si>
  <si>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</si>
  <si>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</si>
  <si>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</si>
  <si>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</si>
  <si>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</si>
  <si>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</si>
  <si>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</si>
  <si>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</si>
  <si>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</si>
  <si>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</si>
  <si>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</si>
  <si>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</si>
  <si>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</si>
  <si>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</si>
  <si>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</si>
  <si>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</si>
  <si>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</si>
  <si>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</si>
  <si>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</si>
  <si>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</si>
  <si>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</si>
  <si>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</si>
  <si>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</si>
  <si>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</si>
  <si>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</si>
  <si>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</si>
  <si>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</si>
  <si>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</si>
  <si>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</si>
  <si>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</si>
  <si>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</si>
  <si>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</si>
  <si>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</si>
  <si>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</si>
  <si>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</si>
  <si>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</si>
  <si>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</si>
  <si>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</si>
  <si>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</si>
  <si>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</si>
  <si>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</si>
  <si>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</si>
  <si>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</si>
  <si>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</si>
  <si>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</si>
  <si>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</si>
  <si>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</si>
  <si>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</si>
  <si>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</si>
  <si>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</si>
  <si>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</si>
  <si>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</si>
  <si>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</si>
  <si>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</si>
  <si>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</si>
  <si>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</si>
  <si>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</si>
  <si>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</si>
  <si>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</si>
  <si>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</si>
  <si>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</si>
  <si>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</si>
  <si>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</si>
  <si>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</si>
  <si>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</si>
  <si>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</si>
  <si>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</si>
  <si>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</si>
  <si>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</si>
  <si>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</si>
  <si>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</si>
  <si>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</si>
  <si>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</si>
  <si>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</si>
  <si>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</si>
  <si>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</si>
  <si>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</si>
  <si>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</si>
  <si>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</si>
  <si>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</si>
  <si>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</si>
  <si>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</si>
  <si>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</si>
  <si>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</si>
  <si>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</si>
  <si>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</si>
  <si>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</si>
  <si>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</si>
  <si>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</si>
  <si>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</si>
  <si>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</si>
  <si>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</si>
  <si>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</si>
  <si>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</si>
  <si>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</si>
  <si>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</si>
  <si>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</si>
  <si>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</si>
  <si>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</si>
  <si>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</si>
  <si>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</si>
  <si>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</si>
  <si>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</si>
  <si>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</si>
  <si>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</si>
  <si>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</si>
  <si>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</si>
  <si>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</si>
  <si>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</si>
  <si>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</si>
  <si>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</si>
  <si>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</si>
  <si>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</si>
  <si>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</si>
  <si>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</si>
  <si>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</si>
  <si>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</si>
  <si>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</si>
  <si>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</si>
  <si>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</si>
  <si>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</si>
  <si>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</si>
  <si>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</si>
  <si>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</si>
  <si>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</si>
  <si>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</si>
  <si>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</si>
  <si>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</si>
  <si>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</si>
  <si>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</si>
  <si>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</si>
  <si>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</si>
  <si>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</si>
  <si>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</si>
  <si>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</si>
  <si>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</si>
  <si>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</si>
  <si>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</si>
  <si>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</si>
  <si>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</si>
  <si>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</si>
  <si>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</si>
  <si>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</si>
  <si>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</si>
  <si>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</si>
  <si>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</si>
  <si>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</si>
  <si>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</si>
  <si>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</si>
  <si>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</si>
  <si>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</si>
  <si>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</si>
  <si>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</si>
  <si>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</si>
  <si>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</si>
  <si>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</si>
  <si>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</si>
  <si>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</si>
  <si>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</si>
  <si>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</si>
  <si>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</si>
  <si>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</si>
  <si>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</si>
  <si>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</si>
  <si>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</si>
  <si>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</si>
  <si>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</si>
  <si>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</si>
  <si>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</si>
  <si>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</si>
  <si>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</si>
  <si>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</si>
  <si>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</si>
  <si>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</si>
  <si>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</si>
  <si>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</si>
  <si>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</si>
  <si>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</si>
  <si>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</si>
  <si>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</si>
  <si>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</si>
  <si>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</si>
  <si>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</si>
  <si>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</si>
  <si>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</si>
  <si>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</si>
  <si>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</si>
  <si>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</si>
  <si>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</si>
  <si>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</si>
  <si>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</si>
  <si>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</si>
  <si>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</si>
  <si>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</si>
  <si>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</si>
  <si>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</si>
  <si>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</si>
  <si>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</si>
  <si>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</si>
  <si>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</si>
  <si>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</si>
  <si>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</si>
  <si>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</si>
  <si>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</si>
  <si>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</si>
  <si>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</si>
  <si>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</si>
  <si>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</si>
  <si>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</si>
  <si>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</si>
  <si>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</si>
  <si>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</si>
  <si>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</si>
  <si>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</si>
  <si>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</si>
  <si>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</si>
  <si>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</si>
  <si>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</si>
  <si>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</si>
  <si>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</si>
  <si>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</si>
  <si>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</si>
  <si>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</si>
  <si>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</si>
  <si>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</si>
  <si>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</si>
  <si>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</si>
  <si>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</si>
  <si>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</si>
  <si>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</si>
  <si>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</si>
  <si>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</si>
  <si>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</si>
  <si>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</si>
  <si>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</si>
  <si>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</si>
  <si>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</si>
  <si>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</si>
  <si>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</si>
  <si>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</si>
  <si>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</si>
  <si>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</si>
  <si>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</si>
  <si>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</si>
  <si>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</si>
  <si>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</si>
  <si>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</si>
  <si>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</si>
  <si>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</si>
  <si>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</si>
  <si>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</si>
  <si>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</si>
  <si>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</si>
  <si>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</si>
  <si>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</si>
  <si>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</si>
  <si>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</si>
  <si>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</si>
  <si>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</si>
  <si>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</si>
  <si>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</si>
  <si>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</si>
  <si>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</si>
  <si>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</si>
  <si>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</si>
  <si>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</si>
  <si>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</si>
  <si>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</si>
  <si>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</si>
  <si>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</si>
  <si>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</si>
  <si>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</si>
  <si>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</si>
  <si>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</si>
  <si>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</si>
  <si>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</si>
  <si>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</si>
  <si>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</si>
  <si>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</si>
  <si>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</si>
  <si>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</si>
  <si>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</si>
  <si>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</si>
  <si>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</si>
  <si>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</si>
  <si>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</si>
  <si>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</si>
  <si>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</si>
  <si>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</si>
  <si>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</si>
  <si>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</si>
  <si>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</si>
  <si>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</si>
  <si>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</si>
  <si>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</si>
  <si>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</si>
  <si>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</si>
  <si>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</si>
  <si>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</si>
  <si>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</si>
  <si>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</si>
  <si>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</si>
  <si>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</si>
  <si>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</si>
  <si>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</si>
  <si>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</si>
  <si>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</si>
  <si>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</si>
  <si>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</si>
  <si>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</si>
  <si>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</si>
  <si>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</si>
  <si>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</si>
  <si>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</si>
  <si>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</si>
  <si>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</si>
  <si>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</si>
  <si>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</si>
  <si>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</si>
  <si>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</si>
  <si>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</si>
  <si>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</si>
  <si>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</si>
  <si>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</si>
  <si>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</si>
  <si>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</si>
  <si>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</si>
  <si>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</si>
  <si>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</si>
  <si>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</si>
  <si>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</si>
  <si>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</si>
  <si>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</si>
  <si>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</si>
  <si>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</si>
  <si>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</si>
  <si>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</si>
  <si>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</si>
  <si>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</si>
  <si>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</si>
  <si>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</si>
  <si>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</si>
  <si>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</si>
  <si>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</si>
  <si>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</si>
  <si>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</si>
  <si>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</si>
  <si>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</si>
  <si>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</si>
  <si>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</si>
  <si>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</si>
  <si>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</si>
  <si>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</si>
  <si>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</si>
  <si>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</si>
  <si>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</si>
  <si>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</si>
  <si>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</si>
  <si>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</si>
  <si>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</si>
  <si>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</si>
  <si>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</si>
  <si>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</si>
  <si>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</si>
  <si>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</si>
  <si>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</si>
  <si>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</si>
  <si>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</si>
  <si>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</si>
  <si>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</si>
  <si>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</si>
  <si>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</si>
  <si>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</si>
  <si>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</si>
  <si>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</si>
  <si>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</si>
  <si>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</si>
  <si>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</si>
  <si>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</si>
  <si>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</si>
  <si>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</si>
  <si>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</si>
  <si>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</si>
  <si>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</si>
  <si>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</si>
  <si>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</si>
  <si>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</si>
  <si>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</si>
  <si>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</si>
  <si>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</si>
  <si>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</si>
  <si>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</si>
  <si>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</si>
  <si>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</si>
  <si>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</si>
  <si>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</si>
  <si>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</si>
  <si>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</si>
  <si>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</si>
  <si>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</si>
  <si>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</si>
  <si>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</si>
  <si>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</si>
  <si>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</si>
  <si>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</si>
  <si>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</si>
  <si>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</si>
  <si>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</si>
  <si>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</si>
  <si>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</si>
  <si>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</si>
  <si>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</si>
  <si>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</si>
  <si>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</si>
  <si>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</si>
  <si>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</si>
  <si>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</si>
  <si>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</si>
  <si>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</si>
  <si>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</si>
  <si>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</si>
  <si>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</si>
  <si>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</si>
  <si>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</si>
  <si>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</si>
  <si>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</si>
  <si>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</si>
  <si>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</si>
  <si>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</si>
  <si>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</si>
  <si>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</si>
  <si>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</si>
  <si>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</si>
  <si>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</si>
  <si>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</si>
  <si>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</si>
  <si>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</si>
  <si>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</si>
  <si>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</si>
  <si>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</si>
  <si>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</si>
  <si>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</si>
  <si>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</si>
  <si>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</si>
  <si>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</si>
  <si>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</si>
  <si>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</si>
  <si>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</si>
  <si>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</si>
  <si>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</si>
  <si>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</si>
  <si>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</si>
  <si>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</si>
  <si>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</si>
  <si>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</si>
  <si>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</si>
  <si>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</si>
  <si>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</si>
  <si>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</si>
  <si>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</si>
  <si>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</si>
  <si>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</si>
  <si>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</si>
  <si>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</si>
  <si>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</si>
  <si>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</si>
  <si>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</si>
  <si>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</si>
  <si>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</si>
  <si>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</si>
  <si>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</si>
  <si>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</si>
  <si>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</si>
  <si>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</si>
  <si>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</si>
  <si>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</si>
  <si>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</si>
  <si>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</si>
  <si>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</si>
  <si>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</si>
  <si>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</si>
  <si>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</si>
  <si>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</si>
  <si>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</si>
  <si>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</si>
  <si>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</si>
  <si>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</si>
  <si>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</si>
  <si>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</si>
  <si>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</si>
  <si>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</si>
  <si>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</si>
  <si>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</si>
  <si>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</si>
  <si>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</si>
  <si>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</si>
  <si>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</si>
  <si>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</si>
  <si>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</si>
  <si>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</si>
  <si>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</si>
  <si>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</si>
  <si>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</si>
  <si>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</si>
  <si>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</si>
  <si>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</si>
  <si>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</si>
  <si>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</si>
  <si>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</si>
  <si>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</si>
  <si>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</si>
  <si>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</si>
  <si>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</si>
  <si>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</si>
  <si>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</si>
  <si>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</si>
  <si>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</si>
  <si>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</si>
  <si>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</si>
  <si>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</si>
  <si>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</si>
  <si>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</si>
  <si>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</si>
  <si>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</si>
  <si>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</si>
  <si>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</si>
  <si>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</si>
  <si>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</si>
  <si>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</si>
  <si>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</si>
  <si>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</si>
  <si>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</si>
  <si>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</si>
  <si>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</si>
  <si>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</si>
  <si>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</si>
  <si>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</si>
  <si>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</si>
  <si>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</si>
  <si>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</si>
  <si>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</si>
  <si>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</si>
  <si>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</si>
  <si>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</si>
  <si>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</si>
  <si>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</si>
  <si>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</si>
  <si>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</si>
  <si>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</si>
  <si>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</si>
  <si>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</si>
  <si>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</si>
  <si>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</si>
  <si>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</si>
  <si>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</si>
  <si>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</si>
  <si>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</si>
  <si>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</si>
  <si>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</si>
  <si>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</si>
  <si>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</si>
  <si>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</si>
  <si>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</si>
  <si>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</si>
  <si>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</si>
  <si>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</si>
  <si>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</si>
  <si>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</si>
  <si>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</si>
  <si>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</si>
  <si>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</si>
  <si>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</si>
  <si>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</si>
  <si>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</si>
  <si>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</si>
  <si>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</si>
  <si>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</si>
  <si>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</si>
  <si>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</si>
  <si>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</si>
  <si>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</si>
  <si>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</si>
  <si>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</si>
  <si>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</si>
  <si>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</si>
  <si>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</si>
  <si>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</si>
  <si>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</si>
  <si>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</si>
  <si>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</si>
  <si>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</si>
  <si>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</si>
  <si>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</si>
  <si>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</si>
  <si>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</si>
  <si>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</si>
  <si>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</si>
  <si>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</si>
  <si>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</si>
  <si>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</si>
  <si>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</si>
  <si>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</si>
  <si>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</si>
  <si>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</si>
  <si>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</si>
  <si>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</si>
  <si>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</si>
  <si>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</si>
  <si>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</si>
  <si>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</si>
  <si>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</si>
  <si>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</si>
  <si>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</si>
  <si>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</si>
  <si>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</si>
  <si>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</si>
  <si>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</si>
  <si>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</si>
  <si>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</si>
  <si>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</si>
  <si>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</si>
  <si>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</si>
  <si>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</si>
  <si>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</si>
  <si>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</si>
  <si>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</si>
  <si>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</si>
  <si>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</si>
  <si>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</si>
  <si>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</si>
  <si>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</si>
  <si>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</si>
  <si>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</si>
  <si>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</si>
  <si>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</si>
  <si>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</si>
  <si>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</si>
  <si>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</si>
  <si>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</si>
  <si>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</si>
  <si>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</si>
  <si>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</si>
  <si>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</si>
  <si>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</si>
  <si>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</si>
  <si>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</si>
  <si>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</si>
  <si>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</si>
  <si>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</si>
  <si>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</si>
  <si>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</si>
  <si>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</si>
  <si>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</si>
  <si>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</si>
  <si>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</si>
  <si>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</si>
  <si>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</si>
  <si>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</si>
  <si>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</si>
  <si>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</si>
  <si>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</si>
  <si>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</si>
  <si>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</si>
  <si>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</si>
  <si>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</si>
  <si>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</si>
  <si>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</si>
  <si>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</si>
  <si>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</si>
  <si>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</si>
  <si>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</si>
  <si>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</si>
  <si>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</si>
  <si>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</si>
  <si>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</si>
  <si>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</si>
  <si>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</si>
  <si>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</si>
  <si>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</si>
  <si>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</si>
  <si>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</si>
  <si>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</si>
  <si>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</si>
  <si>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</si>
  <si>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</si>
  <si>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</si>
  <si>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</si>
  <si>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</si>
  <si>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</si>
  <si>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</si>
  <si>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</si>
  <si>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</si>
  <si>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</si>
  <si>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</si>
  <si>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</si>
  <si>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</si>
  <si>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</si>
  <si>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</si>
  <si>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</si>
  <si>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</si>
  <si>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</si>
  <si>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</si>
  <si>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</si>
  <si>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</si>
  <si>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</si>
  <si>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</si>
  <si>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</si>
  <si>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</si>
  <si>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</si>
  <si>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</si>
  <si>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</si>
  <si>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</si>
  <si>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</si>
  <si>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</si>
  <si>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</si>
  <si>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</si>
  <si>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</si>
  <si>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</si>
  <si>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</si>
  <si>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</si>
  <si>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</si>
  <si>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</si>
  <si>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</si>
  <si>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</si>
  <si>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</si>
  <si>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</si>
  <si>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</si>
  <si>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</si>
  <si>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</si>
  <si>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</si>
  <si>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</si>
  <si>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</si>
  <si>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</si>
  <si>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</si>
  <si>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</si>
  <si>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</si>
  <si>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</si>
  <si>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</si>
  <si>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</si>
  <si>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</si>
  <si>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</si>
  <si>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</si>
  <si>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</si>
  <si>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</si>
  <si>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</si>
  <si>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</si>
  <si>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</si>
  <si>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</si>
  <si>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</si>
  <si>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</si>
  <si>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</si>
  <si>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</si>
  <si>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</si>
  <si>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</si>
  <si>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</si>
  <si>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</si>
  <si>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</si>
  <si>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</si>
  <si>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</si>
  <si>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</si>
  <si>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</si>
  <si>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</si>
  <si>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</si>
  <si>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</si>
  <si>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</si>
  <si>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</si>
  <si>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</si>
  <si>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</si>
  <si>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</si>
  <si>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</si>
  <si>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</si>
  <si>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</si>
  <si>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</si>
  <si>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</si>
  <si>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</si>
  <si>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</si>
  <si>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</si>
  <si>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</si>
  <si>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</si>
  <si>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</si>
  <si>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</si>
  <si>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</si>
  <si>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</si>
  <si>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</si>
  <si>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</si>
  <si>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</si>
  <si>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</si>
  <si>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</si>
  <si>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</si>
  <si>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</si>
  <si>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</si>
  <si>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</si>
  <si>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</si>
  <si>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</si>
  <si>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</si>
  <si>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</si>
  <si>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</si>
  <si>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</si>
  <si>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</si>
  <si>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</si>
  <si>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</si>
  <si>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</si>
  <si>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</si>
  <si>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</si>
  <si>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</si>
  <si>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</si>
  <si>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</si>
  <si>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</si>
  <si>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</si>
  <si>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</si>
  <si>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</si>
  <si>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</si>
  <si>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</si>
  <si>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</si>
  <si>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</si>
  <si>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</si>
  <si>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</si>
  <si>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</si>
  <si>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</si>
  <si>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</si>
  <si>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</si>
  <si>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</si>
  <si>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</si>
  <si>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</si>
  <si>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</si>
  <si>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</si>
  <si>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</si>
  <si>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</si>
  <si>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</si>
  <si>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</si>
  <si>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</si>
  <si>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</si>
  <si>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</si>
  <si>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</si>
  <si>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</si>
  <si>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</si>
  <si>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</si>
  <si>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</si>
  <si>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</si>
  <si>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</si>
  <si>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</si>
  <si>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</si>
  <si>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</si>
  <si>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</si>
  <si>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</si>
  <si>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</si>
  <si>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</si>
  <si>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</si>
  <si>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</si>
  <si>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</si>
  <si>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</si>
  <si>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</si>
  <si>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</si>
  <si>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</si>
  <si>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</si>
  <si>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</si>
  <si>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</si>
  <si>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</si>
  <si>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</si>
  <si>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</si>
  <si>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</si>
  <si>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</si>
  <si>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</si>
  <si>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</si>
  <si>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</si>
  <si>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</si>
  <si>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</si>
  <si>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</si>
  <si>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</si>
  <si>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</si>
  <si>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</si>
  <si>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</si>
  <si>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</si>
  <si>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</si>
  <si>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</si>
  <si>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</si>
  <si>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</si>
  <si>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</si>
  <si>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</si>
  <si>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</si>
  <si>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</si>
  <si>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</si>
  <si>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</si>
  <si>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</si>
  <si>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</si>
  <si>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</si>
  <si>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</si>
  <si>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</si>
  <si>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</si>
  <si>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</si>
  <si>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</si>
  <si>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</si>
  <si>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</si>
  <si>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</si>
  <si>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</si>
  <si>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</si>
  <si>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</si>
  <si>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</si>
  <si>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</si>
  <si>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</si>
  <si>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</si>
  <si>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</si>
  <si>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</si>
  <si>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</si>
  <si>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</si>
  <si>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</si>
  <si>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</si>
  <si>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</si>
  <si>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</si>
  <si>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</si>
  <si>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</si>
  <si>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</si>
  <si>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</si>
  <si>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</si>
  <si>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</si>
  <si>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</si>
  <si>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</si>
  <si>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</si>
  <si>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</si>
  <si>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</si>
  <si>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</si>
  <si>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</si>
  <si>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</si>
  <si>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</si>
  <si>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</si>
  <si>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</si>
  <si>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</si>
  <si>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</si>
  <si>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</si>
  <si>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</si>
  <si>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</si>
  <si>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</si>
  <si>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</si>
  <si>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</si>
  <si>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</si>
  <si>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</si>
  <si>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</si>
  <si>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</si>
  <si>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</si>
  <si>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</si>
  <si>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</si>
  <si>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</si>
  <si>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</si>
  <si>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</si>
  <si>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</si>
  <si>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</si>
  <si>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</si>
  <si>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</si>
  <si>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</si>
  <si>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</si>
  <si>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</si>
  <si>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</si>
  <si>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</si>
  <si>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</si>
  <si>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</si>
  <si>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</si>
  <si>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</si>
  <si>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</si>
  <si>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</si>
  <si>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</si>
  <si>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</si>
  <si>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</si>
  <si>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</si>
  <si>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</si>
  <si>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</si>
  <si>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</si>
  <si>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</si>
  <si>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</si>
  <si>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</si>
  <si>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</si>
  <si>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</si>
  <si>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</si>
  <si>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</si>
  <si>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</si>
  <si>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</si>
  <si>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</si>
  <si>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</si>
  <si>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</si>
  <si>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</si>
  <si>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</si>
  <si>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</si>
  <si>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</si>
  <si>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</si>
  <si>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</si>
  <si>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</si>
  <si>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</si>
  <si>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</si>
  <si>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</si>
  <si>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</si>
  <si>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</si>
  <si>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</si>
  <si>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</si>
  <si>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</si>
  <si>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</si>
  <si>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</si>
  <si>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</si>
  <si>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</si>
  <si>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</si>
  <si>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</si>
  <si>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</si>
  <si>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</si>
  <si>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</si>
  <si>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</si>
  <si>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</si>
  <si>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</si>
  <si>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</si>
  <si>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</si>
  <si>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</si>
  <si>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</si>
  <si>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</si>
  <si>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</si>
  <si>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</si>
  <si>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</si>
  <si>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</si>
  <si>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</si>
  <si>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</si>
  <si>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</si>
  <si>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</si>
  <si>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</si>
  <si>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</si>
  <si>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</si>
  <si>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</si>
  <si>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</si>
  <si>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</si>
  <si>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</si>
  <si>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</si>
  <si>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</si>
  <si>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</si>
  <si>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</si>
  <si>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</si>
  <si>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</si>
  <si>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</si>
  <si>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</si>
  <si>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</si>
  <si>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</si>
  <si>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</si>
  <si>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</si>
  <si>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</si>
  <si>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</si>
  <si>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</si>
  <si>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</si>
  <si>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</si>
  <si>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</si>
  <si>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</si>
  <si>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</si>
  <si>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</si>
  <si>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</si>
  <si>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</si>
  <si>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</si>
  <si>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</si>
  <si>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</si>
  <si>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</si>
  <si>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</si>
  <si>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</si>
  <si>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</si>
  <si>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</si>
  <si>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</si>
  <si>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</si>
  <si>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</si>
  <si>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</si>
  <si>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</si>
  <si>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</si>
  <si>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</si>
  <si>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</si>
  <si>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</si>
  <si>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</si>
  <si>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</si>
  <si>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</si>
  <si>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</si>
  <si>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</si>
  <si>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</si>
  <si>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</si>
  <si>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</si>
  <si>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</si>
  <si>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</si>
  <si>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</si>
  <si>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</si>
  <si>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</si>
  <si>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</si>
  <si>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</si>
  <si>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</si>
  <si>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</si>
  <si>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</si>
  <si>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</si>
  <si>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</si>
  <si>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</si>
  <si>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</si>
  <si>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</si>
  <si>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</si>
  <si>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</si>
  <si>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</si>
  <si>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</si>
  <si>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</si>
  <si>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</si>
  <si>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</si>
  <si>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</si>
  <si>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</si>
  <si>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</si>
  <si>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</si>
  <si>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</si>
  <si>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</si>
  <si>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</si>
  <si>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</si>
  <si>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</si>
  <si>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</si>
  <si>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</si>
  <si>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</si>
  <si>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</si>
  <si>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</si>
  <si>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</si>
  <si>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</si>
  <si>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</si>
  <si>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</si>
  <si>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</si>
  <si>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</si>
  <si>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</si>
  <si>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</si>
  <si>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</si>
  <si>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</si>
  <si>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</si>
  <si>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</si>
  <si>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</si>
  <si>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</si>
  <si>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</si>
  <si>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</si>
  <si>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</si>
  <si>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</si>
  <si>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</si>
  <si>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</si>
  <si>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</si>
  <si>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</si>
  <si>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</si>
  <si>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</si>
  <si>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</si>
  <si>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</si>
  <si>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</si>
  <si>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</si>
  <si>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</si>
  <si>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</si>
  <si>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</si>
  <si>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</si>
  <si>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</si>
  <si>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</si>
  <si>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</si>
  <si>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</si>
  <si>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</si>
  <si>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</si>
  <si>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</si>
  <si>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</si>
  <si>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</si>
  <si>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</si>
  <si>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</si>
  <si>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</si>
  <si>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</si>
  <si>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</si>
  <si>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</si>
  <si>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</si>
  <si>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</si>
  <si>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</si>
  <si>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</si>
  <si>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</si>
  <si>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</si>
  <si>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</si>
  <si>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</si>
  <si>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</si>
  <si>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</si>
  <si>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</si>
  <si>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</si>
  <si>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</si>
  <si>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</si>
  <si>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</si>
  <si>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</si>
  <si>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</si>
  <si>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</si>
  <si>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</si>
  <si>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</si>
  <si>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</si>
  <si>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</si>
  <si>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</si>
  <si>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</si>
  <si>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</si>
  <si>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</si>
  <si>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</si>
  <si>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</si>
  <si>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</si>
  <si>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</si>
  <si>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</si>
  <si>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</si>
  <si>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</si>
  <si>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</si>
  <si>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</si>
  <si>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</si>
  <si>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</si>
  <si>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</si>
  <si>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</si>
  <si>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</si>
  <si>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</si>
  <si>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</si>
  <si>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</si>
  <si>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</si>
  <si>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</si>
  <si>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</si>
  <si>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</si>
  <si>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</si>
  <si>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</si>
  <si>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</si>
  <si>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</si>
  <si>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</si>
  <si>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</si>
  <si>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</si>
  <si>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</si>
  <si>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</si>
  <si>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</si>
  <si>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</si>
  <si>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</si>
  <si>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</si>
  <si>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</si>
  <si>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</si>
  <si>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</si>
  <si>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</si>
  <si>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</si>
  <si>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</si>
  <si>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</si>
  <si>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</si>
  <si>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</si>
  <si>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</si>
  <si>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</si>
  <si>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</si>
  <si>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</si>
  <si>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</si>
  <si>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</si>
  <si>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</si>
  <si>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</si>
  <si>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</si>
  <si>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</si>
  <si>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</si>
  <si>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</si>
  <si>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</si>
  <si>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</si>
  <si>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</si>
  <si>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</si>
  <si>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</si>
  <si>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</si>
  <si>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</si>
  <si>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</si>
  <si>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</si>
  <si>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</si>
  <si>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</si>
  <si>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</si>
  <si>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</si>
  <si>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</si>
  <si>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</si>
  <si>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</si>
  <si>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</si>
  <si>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</si>
  <si>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</si>
  <si>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</si>
  <si>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</si>
  <si>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</si>
  <si>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</si>
  <si>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</si>
  <si>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</si>
  <si>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</si>
  <si>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</si>
  <si>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</si>
  <si>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</si>
  <si>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</si>
  <si>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</si>
  <si>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</si>
  <si>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</si>
  <si>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</si>
  <si>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</si>
  <si>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</si>
  <si>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</si>
  <si>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</si>
  <si>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</si>
  <si>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</si>
  <si>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</si>
  <si>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</si>
  <si>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</si>
  <si>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</si>
  <si>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</si>
  <si>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</si>
  <si>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</si>
  <si>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</si>
  <si>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</si>
  <si>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</si>
  <si>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</si>
  <si>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</si>
  <si>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</si>
  <si>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</si>
  <si>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</si>
  <si>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</si>
  <si>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</si>
  <si>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</si>
  <si>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</si>
  <si>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</si>
  <si>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</si>
  <si>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</si>
  <si>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</si>
  <si>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</si>
  <si>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</si>
  <si>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</si>
  <si>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</si>
  <si>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</si>
  <si>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</si>
  <si>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</si>
  <si>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</si>
  <si>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</si>
  <si>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</si>
  <si>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</si>
  <si>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</si>
  <si>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</si>
  <si>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</si>
  <si>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</si>
  <si>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</si>
  <si>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</si>
  <si>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</si>
  <si>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</si>
  <si>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</si>
  <si>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</si>
  <si>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</si>
  <si>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</si>
  <si>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</si>
  <si>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</si>
  <si>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</si>
  <si>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</si>
  <si>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</si>
  <si>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</si>
  <si>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</si>
  <si>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</si>
  <si>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</si>
  <si>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</si>
  <si>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</si>
  <si>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</si>
  <si>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</si>
  <si>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</si>
  <si>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</si>
  <si>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</si>
  <si>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</si>
  <si>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</si>
  <si>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</si>
  <si>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</si>
  <si>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</si>
  <si>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</si>
  <si>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</si>
  <si>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</si>
  <si>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</si>
  <si>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</si>
  <si>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</si>
  <si>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</si>
  <si>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</si>
  <si>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</si>
  <si>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</si>
  <si>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</si>
  <si>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</si>
  <si>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</si>
  <si>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</si>
  <si>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</si>
  <si>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</si>
  <si>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</si>
  <si>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</si>
  <si>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</si>
  <si>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</si>
  <si>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</si>
  <si>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</si>
  <si>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</si>
  <si>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</si>
  <si>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</si>
  <si>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</si>
  <si>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</si>
  <si>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</si>
  <si>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</si>
  <si>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</si>
  <si>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</si>
  <si>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</si>
  <si>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</si>
  <si>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</si>
  <si>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</si>
  <si>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</si>
  <si>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</si>
  <si>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</si>
  <si>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</si>
  <si>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</si>
  <si>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</si>
  <si>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</si>
  <si>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</si>
  <si>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</si>
  <si>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</si>
  <si>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</si>
  <si>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</si>
  <si>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</si>
  <si>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</si>
  <si>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</si>
  <si>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</si>
  <si>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</si>
  <si>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</si>
  <si>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</si>
  <si>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</si>
  <si>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</si>
  <si>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</si>
  <si>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</si>
  <si>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</si>
  <si>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</si>
  <si>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</si>
  <si>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</si>
  <si>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</si>
  <si>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</si>
  <si>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</si>
  <si>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</si>
  <si>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</si>
  <si>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</si>
  <si>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</si>
  <si>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</si>
  <si>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</si>
  <si>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</si>
  <si>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</si>
  <si>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</si>
  <si>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</si>
  <si>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</si>
  <si>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</si>
  <si>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</si>
  <si>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</si>
  <si>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</si>
  <si>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</si>
  <si>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</si>
  <si>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</si>
  <si>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</si>
  <si>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</si>
  <si>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</si>
  <si>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</si>
  <si>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</si>
  <si>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</si>
  <si>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</si>
  <si>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</si>
  <si>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</si>
  <si>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</si>
  <si>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</si>
  <si>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</si>
  <si>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</si>
  <si>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</si>
  <si>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</si>
  <si>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</si>
  <si>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</si>
  <si>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</si>
  <si>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</si>
  <si>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</si>
  <si>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</si>
  <si>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</si>
  <si>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</si>
  <si>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</si>
  <si>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</si>
  <si>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</si>
  <si>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</si>
  <si>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</si>
  <si>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</si>
  <si>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</si>
  <si>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</si>
  <si>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</si>
  <si>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</si>
  <si>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</si>
  <si>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</si>
  <si>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</si>
  <si>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</si>
  <si>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</si>
  <si>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</si>
  <si>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</si>
  <si>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</si>
  <si>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</si>
  <si>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</si>
  <si>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</si>
  <si>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</si>
  <si>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</si>
  <si>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</si>
  <si>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</si>
  <si>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</si>
  <si>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</si>
  <si>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</si>
  <si>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</si>
  <si>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</si>
  <si>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</si>
  <si>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</si>
  <si>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</si>
  <si>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</si>
  <si>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</si>
  <si>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</si>
  <si>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</si>
  <si>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</si>
  <si>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</si>
  <si>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</si>
  <si>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</si>
  <si>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</si>
  <si>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</si>
  <si>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</si>
  <si>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</si>
  <si>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</si>
  <si>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</si>
  <si>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</si>
  <si>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</si>
  <si>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</si>
  <si>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</si>
  <si>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</si>
  <si>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</si>
  <si>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</si>
  <si>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</si>
  <si>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</si>
  <si>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</si>
  <si>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</si>
  <si>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</si>
  <si>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</si>
  <si>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</si>
  <si>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</si>
  <si>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</si>
  <si>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</si>
  <si>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</si>
  <si>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</si>
  <si>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</si>
  <si>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</si>
  <si>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</si>
  <si>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</si>
  <si>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</si>
  <si>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</si>
  <si>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</si>
  <si>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</si>
  <si>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</si>
  <si>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</si>
  <si>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</si>
  <si>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</si>
  <si>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</si>
  <si>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</si>
  <si>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</si>
  <si>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</si>
  <si>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</si>
  <si>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</si>
  <si>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</si>
  <si>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</si>
  <si>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</si>
  <si>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</si>
  <si>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</si>
  <si>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</si>
  <si>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</si>
  <si>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</si>
  <si>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</si>
  <si>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</si>
  <si>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</si>
  <si>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</si>
  <si>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</si>
  <si>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</si>
  <si>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</si>
  <si>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</si>
  <si>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</si>
  <si>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</si>
  <si>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</si>
  <si>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</si>
  <si>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</si>
  <si>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</si>
  <si>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</si>
  <si>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</si>
  <si>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</si>
  <si>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</si>
  <si>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</si>
  <si>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</si>
  <si>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</si>
  <si>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</si>
  <si>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</si>
  <si>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</si>
  <si>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</si>
  <si>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</si>
  <si>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</si>
  <si>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</si>
  <si>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</si>
  <si>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</si>
  <si>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</si>
  <si>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</si>
  <si>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</si>
  <si>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</si>
  <si>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</si>
  <si>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</si>
  <si>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</si>
  <si>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</si>
  <si>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</si>
  <si>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</si>
  <si>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</si>
  <si>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</si>
  <si>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</si>
  <si>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</si>
  <si>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</si>
  <si>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</si>
  <si>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</si>
  <si>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</si>
  <si>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</si>
  <si>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</si>
  <si>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</si>
  <si>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</si>
  <si>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</si>
  <si>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</si>
  <si>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</si>
  <si>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</si>
  <si>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</si>
  <si>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</si>
  <si>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</si>
  <si>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</si>
  <si>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</si>
  <si>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</si>
  <si>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</si>
  <si>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</si>
  <si>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</si>
  <si>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</si>
  <si>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</si>
  <si>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</si>
  <si>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</si>
  <si>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</si>
  <si>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</si>
  <si>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</si>
  <si>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</si>
  <si>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</si>
  <si>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</si>
  <si>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</si>
  <si>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</si>
  <si>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</si>
  <si>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</si>
  <si>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</si>
  <si>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</si>
  <si>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</si>
  <si>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</si>
  <si>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</si>
  <si>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</si>
  <si>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</si>
  <si>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</si>
  <si>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</si>
  <si>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</si>
  <si>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</si>
  <si>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</si>
  <si>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</si>
  <si>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</si>
  <si>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</si>
  <si>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</si>
  <si>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</si>
  <si>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</si>
  <si>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</si>
  <si>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</si>
  <si>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</si>
  <si>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</si>
  <si>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</si>
  <si>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</si>
  <si>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</si>
  <si>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</si>
  <si>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</si>
  <si>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</si>
  <si>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</si>
  <si>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</si>
  <si>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</si>
  <si>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</si>
  <si>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</si>
  <si>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</si>
  <si>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</si>
  <si>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</si>
  <si>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</si>
  <si>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</si>
  <si>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</si>
  <si>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</si>
  <si>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</si>
  <si>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</si>
  <si>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</si>
  <si>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</si>
  <si>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</si>
  <si>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</si>
  <si>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</si>
  <si>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</si>
  <si>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</si>
  <si>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</si>
  <si>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</si>
  <si>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</si>
  <si>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</si>
  <si>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</si>
  <si>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</si>
  <si>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</si>
  <si>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</si>
  <si>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</si>
  <si>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</si>
  <si>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</si>
  <si>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</si>
  <si>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</si>
  <si>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</si>
  <si>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</si>
  <si>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</si>
  <si>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</si>
  <si>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</si>
  <si>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</si>
  <si>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</si>
  <si>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</si>
  <si>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</si>
  <si>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</si>
  <si>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</si>
  <si>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</si>
  <si>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</si>
  <si>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</si>
  <si>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</si>
  <si>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</si>
  <si>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</si>
  <si>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</si>
  <si>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</si>
  <si>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</si>
  <si>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</si>
  <si>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</si>
  <si>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</si>
  <si>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</si>
  <si>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</si>
  <si>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</si>
  <si>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</si>
  <si>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</si>
  <si>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</si>
  <si>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</si>
  <si>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</si>
  <si>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</si>
  <si>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</si>
  <si>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</si>
  <si>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</si>
  <si>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</si>
  <si>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</si>
  <si>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</si>
  <si>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</si>
  <si>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</si>
  <si>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</si>
  <si>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</si>
  <si>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</si>
  <si>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</si>
  <si>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</si>
  <si>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</si>
  <si>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</si>
  <si>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</si>
  <si>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</si>
  <si>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</si>
  <si>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</si>
  <si>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</si>
  <si>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</si>
  <si>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</si>
  <si>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</si>
  <si>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</si>
  <si>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</si>
  <si>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</si>
  <si>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</si>
  <si>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</si>
  <si>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</si>
  <si>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</si>
  <si>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</si>
  <si>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</si>
  <si>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</si>
  <si>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</si>
  <si>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</si>
  <si>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</si>
  <si>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</si>
  <si>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</si>
  <si>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</si>
  <si>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</si>
  <si>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</si>
  <si>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</si>
  <si>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</si>
  <si>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</si>
  <si>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</si>
  <si>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</si>
  <si>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</si>
  <si>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</si>
  <si>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</si>
  <si>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</si>
  <si>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</si>
  <si>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</si>
  <si>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</si>
  <si>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</si>
  <si>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</si>
  <si>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</si>
  <si>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</si>
  <si>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</si>
  <si>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</si>
  <si>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</si>
  <si>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</si>
  <si>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</si>
  <si>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</si>
  <si>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</si>
  <si>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</si>
  <si>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</si>
  <si>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</si>
  <si>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</si>
  <si>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</si>
  <si>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</si>
  <si>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</si>
  <si>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</si>
  <si>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</si>
  <si>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</si>
  <si>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</si>
  <si>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</si>
  <si>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</si>
  <si>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</si>
  <si>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</si>
  <si>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</si>
  <si>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</si>
  <si>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</si>
  <si>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</si>
  <si>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</si>
  <si>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</si>
  <si>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</si>
  <si>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</si>
  <si>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</si>
  <si>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</si>
  <si>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</si>
  <si>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</si>
  <si>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</si>
  <si>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</si>
  <si>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</si>
  <si>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</si>
  <si>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</si>
  <si>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</si>
  <si>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</si>
  <si>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</si>
  <si>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</si>
  <si>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</si>
  <si>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</si>
  <si>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</si>
  <si>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</si>
  <si>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</si>
  <si>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</si>
  <si>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</si>
  <si>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</si>
  <si>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</si>
  <si>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</si>
  <si>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</si>
  <si>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</si>
  <si>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</si>
  <si>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</si>
  <si>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</si>
  <si>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</si>
  <si>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</si>
  <si>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</si>
  <si>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</si>
  <si>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</si>
  <si>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</si>
  <si>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</si>
  <si>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</si>
  <si>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</si>
  <si>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</si>
  <si>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</si>
  <si>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</si>
  <si>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</si>
  <si>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</si>
  <si>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</si>
  <si>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</si>
  <si>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</si>
  <si>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</si>
  <si>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</si>
  <si>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</si>
  <si>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</si>
  <si>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</si>
  <si>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</si>
  <si>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</si>
  <si>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</si>
  <si>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</si>
  <si>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</si>
  <si>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</si>
  <si>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</si>
  <si>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</si>
  <si>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</si>
  <si>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</si>
  <si>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</si>
  <si>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</si>
  <si>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</si>
  <si>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</si>
  <si>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</si>
  <si>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</si>
  <si>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</si>
  <si>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</si>
  <si>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</si>
  <si>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</si>
  <si>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</si>
  <si>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</si>
  <si>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</si>
  <si>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</si>
  <si>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</si>
  <si>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</si>
  <si>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</si>
  <si>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</si>
  <si>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</si>
  <si>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</si>
  <si>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</si>
  <si>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</si>
  <si>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</si>
  <si>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</si>
  <si>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</si>
  <si>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</si>
  <si>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</si>
  <si>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</si>
  <si>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</si>
  <si>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</si>
  <si>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</si>
  <si>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</si>
  <si>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</si>
  <si>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</si>
  <si>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</si>
  <si>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</si>
  <si>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</si>
  <si>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</si>
  <si>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</si>
  <si>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</si>
  <si>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</si>
  <si>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</si>
  <si>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</si>
  <si>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</si>
  <si>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</si>
  <si>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</si>
  <si>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</si>
  <si>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</si>
  <si>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</si>
  <si>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</si>
  <si>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</si>
  <si>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</si>
  <si>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</si>
  <si>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</si>
  <si>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</si>
  <si>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</si>
  <si>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</si>
  <si>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</si>
  <si>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</si>
  <si>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</si>
  <si>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</si>
  <si>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</si>
  <si>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</si>
  <si>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</si>
  <si>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</si>
  <si>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</si>
  <si>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</si>
  <si>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</si>
  <si>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</si>
  <si>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</si>
  <si>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</si>
  <si>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</si>
  <si>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</si>
  <si>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</si>
  <si>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</si>
  <si>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</si>
  <si>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</si>
  <si>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</si>
  <si>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</si>
  <si>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</si>
  <si>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</si>
  <si>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</si>
  <si>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</si>
  <si>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</si>
  <si>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</si>
  <si>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</si>
  <si>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</si>
  <si>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</si>
  <si>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</si>
  <si>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</si>
  <si>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</si>
  <si>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</si>
  <si>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</si>
  <si>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</si>
  <si>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</si>
  <si>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</si>
  <si>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</si>
  <si>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</si>
  <si>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</si>
  <si>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</si>
  <si>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</si>
  <si>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</si>
  <si>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</si>
  <si>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</si>
  <si>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</si>
  <si>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</si>
  <si>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</si>
  <si>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</si>
  <si>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</si>
  <si>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</si>
  <si>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</si>
  <si>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</si>
  <si>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</si>
  <si>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</si>
  <si>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</si>
  <si>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</si>
  <si>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</si>
  <si>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</si>
  <si>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</si>
  <si>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</si>
  <si>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</si>
  <si>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</si>
  <si>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</si>
  <si>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</si>
  <si>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</si>
  <si>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</si>
  <si>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</si>
  <si>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</si>
  <si>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</si>
  <si>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</si>
  <si>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</si>
  <si>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</si>
  <si>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</si>
  <si>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</si>
  <si>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</si>
  <si>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</si>
  <si>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</si>
  <si>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</si>
  <si>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</si>
  <si>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</si>
  <si>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</si>
  <si>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</si>
  <si>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</si>
  <si>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</si>
  <si>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</si>
  <si>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</si>
  <si>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</si>
  <si>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</si>
  <si>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</si>
  <si>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</si>
  <si>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</si>
  <si>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</si>
  <si>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</si>
  <si>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</si>
  <si>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</si>
  <si>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</si>
  <si>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</si>
  <si>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</si>
  <si>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</si>
  <si>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</si>
  <si>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</si>
  <si>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</si>
  <si>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</si>
  <si>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</si>
  <si>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</si>
  <si>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</si>
  <si>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</si>
  <si>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</si>
  <si>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</si>
  <si>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</si>
  <si>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</si>
  <si>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</si>
  <si>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</si>
  <si>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</si>
  <si>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</si>
  <si>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</si>
  <si>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</si>
  <si>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</si>
  <si>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</si>
  <si>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</si>
  <si>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</si>
  <si>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</si>
  <si>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</si>
  <si>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</si>
  <si>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</si>
  <si>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</si>
  <si>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</si>
  <si>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</si>
  <si>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</si>
  <si>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</si>
  <si>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</si>
  <si>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</si>
  <si>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</si>
  <si>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</si>
  <si>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</si>
  <si>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</si>
  <si>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</si>
  <si>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</si>
  <si>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</si>
  <si>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</si>
  <si>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</si>
  <si>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</si>
  <si>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</si>
  <si>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</si>
  <si>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</si>
  <si>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</si>
  <si>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</si>
  <si>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</si>
  <si>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</si>
  <si>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</si>
  <si>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</si>
  <si>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</si>
  <si>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</si>
  <si>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</si>
  <si>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</si>
  <si>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</si>
  <si>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</si>
  <si>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</si>
  <si>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</si>
  <si>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</si>
  <si>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</si>
  <si>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</si>
  <si>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</si>
  <si>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</si>
  <si>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</si>
  <si>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</si>
  <si>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</si>
  <si>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</si>
  <si>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</si>
  <si>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</si>
  <si>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</si>
  <si>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</si>
  <si>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</si>
  <si>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</si>
  <si>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</si>
  <si>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</si>
  <si>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</si>
  <si>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</si>
  <si>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</si>
  <si>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</si>
  <si>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</si>
  <si>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</si>
  <si>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</si>
  <si>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</si>
  <si>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</si>
  <si>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</si>
  <si>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</si>
  <si>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</si>
  <si>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</si>
  <si>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</si>
  <si>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</si>
  <si>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</si>
  <si>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</si>
  <si>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</si>
  <si>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</si>
  <si>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</si>
  <si>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</si>
  <si>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</si>
  <si>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</si>
  <si>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</si>
  <si>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</si>
  <si>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</si>
  <si>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</si>
  <si>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</si>
  <si>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</si>
  <si>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</si>
  <si>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</si>
  <si>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</si>
  <si>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</si>
  <si>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</si>
  <si>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</si>
  <si>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</si>
  <si>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</si>
  <si>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</si>
  <si>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</si>
  <si>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</si>
  <si>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</si>
  <si>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</si>
  <si>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</si>
  <si>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</si>
  <si>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</si>
  <si>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</si>
  <si>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</si>
  <si>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</si>
  <si>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</si>
  <si>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</si>
  <si>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</si>
  <si>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</si>
  <si>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</si>
  <si>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</si>
  <si>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</si>
  <si>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</si>
  <si>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</si>
  <si>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</si>
  <si>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</si>
  <si>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</si>
  <si>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</si>
  <si>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</si>
  <si>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</si>
  <si>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</si>
  <si>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</si>
  <si>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</si>
  <si>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</si>
  <si>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</si>
  <si>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</si>
  <si>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</si>
  <si>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</si>
  <si>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</si>
  <si>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</si>
  <si>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</si>
  <si>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</si>
  <si>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</si>
  <si>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</si>
  <si>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</si>
  <si>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</si>
  <si>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</si>
  <si>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</si>
  <si>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</si>
  <si>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</si>
  <si>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</si>
  <si>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</si>
  <si>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</si>
  <si>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</si>
  <si>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</si>
  <si>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</si>
  <si>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</si>
  <si>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</si>
  <si>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</si>
  <si>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</si>
  <si>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</si>
  <si>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</si>
  <si>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</si>
  <si>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</si>
  <si>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</si>
  <si>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</si>
  <si>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</si>
  <si>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</si>
  <si>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</si>
  <si>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</si>
  <si>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</si>
  <si>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</si>
  <si>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</si>
  <si>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</si>
  <si>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</si>
  <si>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</si>
  <si>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</si>
  <si>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</si>
  <si>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</si>
  <si>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</si>
  <si>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</si>
  <si>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</si>
  <si>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</si>
  <si>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</si>
  <si>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</si>
  <si>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</si>
  <si>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</si>
  <si>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</si>
  <si>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</si>
  <si>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</si>
  <si>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</si>
  <si>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</si>
  <si>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</si>
  <si>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</si>
  <si>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</si>
  <si>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</si>
  <si>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</si>
  <si>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</si>
  <si>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</si>
  <si>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</si>
  <si>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</si>
  <si>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</si>
  <si>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</si>
  <si>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</si>
  <si>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</si>
  <si>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</si>
  <si>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</si>
  <si>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</si>
  <si>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</si>
  <si>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</si>
  <si>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</si>
  <si>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</si>
  <si>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</si>
  <si>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</si>
  <si>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</si>
  <si>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</si>
  <si>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</si>
  <si>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</si>
  <si>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</si>
  <si>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</si>
  <si>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</si>
  <si>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</si>
  <si>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</si>
  <si>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</si>
  <si>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</si>
  <si>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</si>
  <si>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</si>
  <si>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</si>
  <si>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</si>
  <si>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</si>
  <si>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</si>
  <si>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</si>
  <si>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</si>
  <si>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</si>
  <si>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</si>
  <si>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</si>
  <si>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</si>
  <si>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</si>
  <si>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</si>
  <si>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</si>
  <si>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</si>
  <si>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</si>
  <si>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</si>
  <si>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</si>
  <si>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</si>
  <si>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</si>
  <si>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</si>
  <si>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</si>
  <si>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</si>
  <si>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</si>
  <si>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</si>
  <si>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</si>
  <si>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</si>
  <si>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</si>
  <si>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</si>
  <si>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</si>
  <si>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</si>
  <si>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</si>
  <si>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</si>
  <si>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</si>
  <si>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</si>
  <si>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</si>
  <si>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</si>
  <si>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</si>
  <si>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</si>
  <si>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</si>
  <si>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</si>
  <si>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</si>
  <si>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</si>
  <si>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</si>
  <si>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</si>
  <si>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</si>
  <si>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</si>
  <si>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</si>
  <si>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</si>
  <si>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</si>
  <si>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</si>
  <si>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</si>
  <si>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</si>
  <si>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</si>
  <si>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</si>
  <si>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</si>
  <si>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</si>
  <si>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</si>
  <si>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</si>
  <si>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</si>
  <si>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</si>
  <si>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</si>
  <si>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</si>
  <si>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</si>
  <si>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</si>
  <si>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</si>
  <si>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</si>
  <si>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</si>
  <si>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</si>
  <si>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</si>
  <si>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</si>
  <si>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</si>
  <si>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</si>
  <si>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</si>
  <si>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</si>
  <si>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</si>
  <si>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</si>
  <si>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</si>
  <si>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</si>
  <si>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</si>
  <si>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</si>
  <si>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</si>
  <si>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</si>
  <si>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</si>
  <si>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</si>
  <si>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</si>
  <si>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</si>
  <si>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</si>
  <si>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</si>
  <si>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</si>
  <si>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</si>
  <si>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</si>
  <si>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</si>
  <si>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</si>
  <si>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</si>
  <si>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</si>
  <si>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</si>
  <si>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</si>
  <si>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</si>
  <si>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</si>
  <si>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</si>
  <si>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</si>
  <si>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</si>
  <si>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</si>
  <si>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</si>
  <si>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</si>
  <si>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</si>
  <si>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</si>
  <si>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</si>
  <si>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</si>
  <si>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</si>
  <si>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</si>
  <si>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</si>
  <si>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</si>
  <si>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</si>
  <si>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</si>
  <si>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</si>
  <si>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</si>
  <si>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</si>
  <si>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</si>
  <si>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</si>
  <si>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</si>
  <si>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</si>
  <si>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</si>
  <si>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</si>
  <si>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</si>
  <si>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</si>
  <si>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</si>
  <si>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</si>
  <si>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</si>
  <si>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</si>
  <si>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</si>
  <si>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</si>
  <si>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</si>
  <si>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</si>
  <si>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</si>
  <si>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</si>
  <si>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</si>
  <si>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</si>
  <si>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</si>
  <si>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</si>
  <si>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</si>
  <si>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</si>
  <si>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</si>
  <si>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</si>
  <si>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</si>
  <si>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</si>
  <si>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</si>
  <si>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</si>
  <si>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</si>
  <si>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</si>
  <si>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</si>
  <si>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</si>
  <si>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</si>
  <si>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</si>
  <si>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</si>
  <si>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</si>
  <si>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</si>
  <si>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</si>
  <si>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</si>
  <si>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</si>
  <si>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</si>
  <si>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</si>
  <si>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</si>
  <si>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</si>
  <si>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</si>
  <si>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</si>
  <si>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</si>
  <si>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</si>
  <si>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</si>
  <si>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</si>
  <si>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</si>
  <si>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</si>
  <si>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</si>
  <si>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</si>
  <si>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</si>
  <si>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</si>
  <si>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</si>
  <si>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</si>
  <si>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</si>
  <si>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</si>
  <si>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</si>
  <si>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</si>
  <si>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</si>
  <si>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</si>
  <si>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</si>
  <si>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</si>
  <si>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</si>
  <si>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</si>
  <si>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</si>
  <si>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</si>
  <si>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</si>
  <si>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</si>
  <si>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</si>
  <si>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</si>
  <si>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</si>
  <si>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</si>
  <si>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</si>
  <si>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</si>
  <si>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</si>
  <si>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</si>
  <si>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</si>
  <si>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</si>
  <si>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</si>
  <si>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</si>
  <si>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</si>
  <si>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</si>
  <si>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</si>
  <si>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</si>
  <si>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</si>
  <si>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</si>
  <si>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</si>
  <si>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</si>
  <si>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</si>
  <si>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</si>
  <si>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</si>
  <si>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</si>
  <si>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</si>
  <si>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</si>
  <si>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</si>
  <si>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</si>
  <si>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</si>
  <si>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</si>
  <si>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</si>
  <si>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</si>
  <si>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</si>
  <si>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</si>
  <si>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</si>
  <si>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</si>
  <si>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</si>
  <si>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</si>
  <si>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</si>
  <si>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</si>
  <si>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</si>
  <si>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</si>
  <si>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</si>
  <si>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</si>
  <si>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</si>
  <si>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</si>
  <si>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</si>
  <si>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</si>
  <si>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</si>
  <si>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</si>
  <si>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</si>
  <si>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</si>
  <si>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</si>
  <si>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</si>
  <si>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</si>
  <si>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</si>
  <si>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</si>
  <si>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</si>
  <si>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</si>
  <si>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</si>
  <si>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</si>
  <si>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</si>
  <si>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</si>
  <si>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</si>
  <si>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</si>
  <si>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</si>
  <si>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</si>
  <si>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</si>
  <si>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</si>
  <si>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</si>
  <si>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</si>
  <si>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</si>
  <si>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</si>
  <si>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</si>
  <si>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</si>
  <si>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</si>
  <si>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</si>
  <si>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</si>
  <si>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</si>
  <si>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</si>
  <si>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</si>
  <si>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</si>
  <si>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</si>
  <si>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</si>
  <si>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</si>
  <si>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</si>
  <si>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</si>
  <si>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</si>
  <si>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</si>
  <si>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</si>
  <si>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</si>
  <si>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</si>
  <si>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</si>
  <si>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</si>
  <si>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</si>
  <si>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</si>
  <si>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</si>
  <si>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</si>
  <si>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</si>
  <si>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</si>
  <si>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</si>
  <si>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</si>
  <si>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</si>
  <si>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</si>
  <si>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</si>
  <si>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</si>
  <si>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</si>
  <si>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</si>
  <si>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</si>
  <si>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</si>
  <si>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</si>
  <si>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</si>
  <si>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</si>
  <si>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</si>
  <si>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</si>
  <si>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</si>
  <si>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</si>
  <si>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</si>
  <si>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</si>
  <si>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</si>
  <si>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</si>
  <si>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</si>
  <si>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</si>
  <si>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</si>
  <si>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</si>
  <si>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</si>
  <si>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</si>
  <si>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</si>
  <si>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</si>
  <si>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</si>
  <si>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</si>
  <si>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</si>
  <si>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</si>
  <si>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</si>
  <si>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</si>
  <si>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</si>
  <si>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</si>
  <si>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</si>
  <si>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</si>
  <si>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</si>
  <si>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</si>
  <si>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</si>
  <si>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</si>
  <si>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</si>
  <si>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</si>
  <si>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</si>
  <si>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</si>
  <si>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</si>
  <si>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</si>
  <si>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</si>
  <si>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</si>
  <si>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</si>
  <si>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</si>
  <si>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</si>
  <si>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</si>
  <si>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</si>
  <si>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</si>
  <si>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</si>
  <si>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</si>
  <si>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</si>
  <si>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</si>
  <si>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</si>
  <si>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</si>
  <si>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</si>
  <si>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</si>
  <si>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</si>
  <si>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</si>
  <si>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</si>
  <si>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</si>
  <si>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</si>
  <si>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</si>
  <si>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</si>
  <si>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</si>
  <si>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</si>
  <si>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</si>
  <si>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</si>
  <si>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</si>
  <si>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</si>
  <si>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</si>
  <si>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</si>
  <si>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</si>
  <si>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</si>
  <si>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</si>
  <si>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</si>
  <si>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</si>
  <si>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</si>
  <si>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</si>
  <si>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</si>
  <si>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</si>
  <si>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</si>
  <si>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</si>
  <si>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</si>
  <si>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</si>
  <si>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</si>
  <si>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</si>
  <si>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</si>
  <si>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</si>
  <si>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</si>
  <si>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</si>
  <si>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</si>
  <si>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</si>
  <si>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</si>
  <si>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</si>
  <si>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</si>
  <si>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</si>
  <si>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</si>
  <si>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</si>
  <si>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</si>
  <si>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</si>
  <si>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</si>
  <si>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</si>
  <si>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</si>
  <si>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</si>
  <si>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</si>
  <si>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</si>
  <si>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</si>
  <si>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</si>
  <si>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</si>
  <si>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</si>
  <si>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</si>
  <si>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</si>
  <si>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</si>
  <si>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</si>
  <si>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</si>
  <si>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</si>
  <si>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</si>
  <si>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</si>
  <si>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</si>
  <si>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</si>
  <si>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</si>
  <si>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</si>
  <si>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</si>
  <si>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</si>
  <si>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</si>
  <si>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</si>
  <si>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</si>
  <si>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</si>
  <si>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</si>
  <si>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</si>
  <si>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</si>
  <si>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</si>
  <si>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</si>
  <si>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</si>
  <si>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</si>
  <si>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</si>
  <si>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</si>
  <si>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</si>
  <si>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</si>
  <si>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</si>
  <si>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</si>
  <si>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</si>
  <si>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</si>
  <si>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</si>
  <si>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</si>
  <si>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</si>
  <si>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</si>
  <si>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</si>
  <si>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</si>
  <si>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</si>
  <si>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</si>
  <si>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</si>
  <si>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</si>
  <si>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</si>
  <si>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</si>
  <si>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</si>
  <si>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</si>
  <si>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</si>
  <si>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</si>
  <si>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</si>
  <si>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</si>
  <si>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</si>
  <si>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</si>
  <si>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</si>
  <si>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</si>
  <si>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</si>
  <si>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</si>
  <si>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</si>
  <si>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</si>
  <si>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</si>
  <si>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</si>
  <si>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</si>
  <si>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</si>
  <si>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</si>
  <si>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</si>
  <si>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</si>
  <si>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</si>
  <si>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</si>
  <si>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</si>
  <si>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</si>
  <si>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</si>
  <si>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</si>
  <si>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</si>
  <si>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</si>
  <si>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</si>
  <si>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</si>
  <si>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</si>
  <si>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</si>
  <si>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</si>
  <si>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</si>
  <si>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</si>
  <si>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</si>
  <si>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</si>
  <si>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</si>
  <si>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</si>
  <si>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</si>
  <si>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</si>
  <si>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</si>
  <si>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</si>
  <si>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</si>
  <si>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</si>
  <si>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</si>
  <si>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</si>
  <si>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</si>
  <si>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</si>
  <si>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</si>
  <si>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</si>
  <si>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</si>
  <si>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</si>
  <si>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</si>
  <si>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</si>
  <si>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</si>
  <si>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</si>
  <si>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</si>
  <si>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</si>
  <si>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</si>
  <si>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</si>
  <si>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</si>
  <si>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</si>
  <si>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</si>
  <si>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</si>
  <si>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</si>
  <si>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</si>
  <si>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</si>
  <si>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</si>
  <si>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</si>
  <si>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</si>
  <si>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</si>
  <si>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</si>
  <si>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</si>
  <si>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</si>
  <si>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</si>
  <si>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</si>
  <si>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</si>
  <si>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</si>
  <si>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</si>
  <si>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</si>
  <si>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</si>
  <si>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</si>
  <si>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</si>
  <si>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</si>
  <si>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</si>
  <si>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</si>
  <si>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</si>
  <si>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</si>
  <si>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</si>
  <si>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</si>
  <si>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</si>
  <si>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</si>
  <si>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</si>
  <si>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</si>
  <si>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</si>
  <si>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</si>
  <si>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</si>
  <si>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</si>
  <si>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</si>
  <si>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</si>
  <si>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</si>
  <si>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</si>
  <si>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</si>
  <si>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</si>
  <si>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</si>
  <si>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</si>
  <si>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</si>
  <si>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</si>
  <si>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</si>
  <si>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</si>
  <si>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</si>
  <si>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</si>
  <si>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</si>
  <si>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</si>
  <si>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</si>
  <si>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</si>
  <si>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</si>
  <si>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</si>
  <si>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</si>
  <si>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</si>
  <si>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</si>
  <si>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</si>
  <si>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</si>
  <si>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</si>
  <si>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</si>
  <si>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</si>
  <si>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</si>
  <si>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</si>
  <si>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</si>
  <si>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</si>
  <si>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</si>
  <si>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</si>
  <si>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</si>
  <si>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</si>
  <si>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</si>
  <si>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</si>
  <si>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</si>
  <si>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</si>
  <si>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</si>
  <si>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</si>
  <si>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</si>
  <si>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</si>
  <si>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</si>
  <si>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</si>
  <si>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</si>
  <si>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</si>
  <si>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</si>
  <si>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</si>
  <si>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</si>
  <si>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</si>
  <si>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</si>
  <si>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</si>
  <si>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</si>
  <si>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</si>
  <si>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</si>
  <si>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</si>
  <si>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</si>
  <si>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</si>
  <si>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</si>
  <si>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</si>
  <si>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</si>
  <si>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</si>
  <si>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</si>
  <si>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</si>
  <si>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</si>
  <si>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</si>
  <si>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</si>
  <si>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</si>
  <si>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</si>
  <si>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</si>
  <si>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</si>
  <si>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</si>
  <si>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</si>
  <si>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</si>
  <si>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</si>
  <si>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</si>
  <si>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</si>
  <si>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</si>
  <si>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</si>
  <si>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</si>
  <si>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</si>
  <si>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</si>
  <si>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</si>
  <si>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</si>
  <si>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</si>
  <si>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</si>
  <si>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</si>
  <si>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</si>
  <si>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</si>
  <si>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</si>
  <si>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</si>
  <si>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</si>
  <si>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</si>
  <si>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</si>
  <si>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</si>
  <si>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</si>
  <si>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</si>
  <si>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</si>
  <si>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</si>
  <si>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</si>
  <si>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</si>
  <si>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</si>
  <si>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</si>
  <si>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</si>
  <si>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</si>
  <si>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</si>
  <si>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</si>
  <si>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</si>
  <si>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</si>
  <si>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</si>
  <si>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</si>
  <si>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</si>
  <si>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</si>
  <si>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</si>
  <si>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</si>
  <si>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</si>
  <si>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</si>
  <si>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</si>
  <si>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</si>
  <si>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</si>
  <si>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</si>
  <si>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</si>
  <si>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</si>
  <si>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</si>
  <si>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</si>
  <si>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</si>
  <si>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</si>
  <si>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</si>
  <si>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</si>
  <si>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</si>
  <si>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</si>
  <si>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</si>
  <si>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</si>
  <si>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</si>
  <si>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</si>
  <si>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</si>
  <si>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</si>
  <si>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</si>
  <si>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</si>
  <si>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</si>
  <si>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</si>
  <si>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</si>
  <si>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</si>
  <si>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</si>
  <si>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</si>
  <si>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</si>
  <si>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</si>
  <si>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</si>
  <si>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</si>
  <si>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</si>
  <si>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</si>
  <si>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</si>
  <si>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</si>
  <si>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</si>
  <si>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</si>
  <si>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</si>
  <si>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</si>
  <si>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</si>
  <si>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</si>
  <si>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</si>
  <si>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</si>
  <si>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</si>
  <si>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</si>
  <si>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</si>
  <si>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</si>
  <si>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</si>
  <si>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</si>
  <si>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</si>
  <si>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</si>
  <si>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</si>
  <si>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</si>
  <si>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</si>
  <si>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</si>
  <si>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</si>
  <si>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</si>
  <si>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</si>
  <si>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</si>
  <si>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</si>
  <si>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</si>
  <si>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</si>
  <si>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</si>
  <si>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</si>
  <si>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</si>
  <si>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</si>
  <si>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</si>
  <si>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</si>
  <si>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</si>
  <si>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</si>
  <si>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</si>
  <si>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</si>
  <si>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</si>
  <si>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</si>
  <si>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</si>
  <si>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</si>
  <si>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</si>
  <si>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</si>
  <si>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</si>
  <si>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</si>
  <si>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</si>
  <si>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</si>
  <si>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</si>
  <si>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</si>
  <si>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</si>
  <si>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</si>
  <si>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</si>
  <si>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</si>
  <si>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</si>
  <si>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</si>
  <si>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</si>
  <si>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</si>
  <si>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</si>
  <si>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</si>
  <si>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</si>
  <si>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</si>
  <si>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</si>
  <si>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</si>
  <si>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</si>
  <si>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</si>
  <si>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</si>
  <si>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</si>
  <si>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</si>
  <si>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</si>
  <si>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</si>
  <si>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</si>
  <si>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</si>
  <si>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</si>
  <si>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</si>
  <si>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</si>
  <si>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</si>
  <si>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</si>
  <si>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</si>
  <si>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</si>
  <si>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</si>
  <si>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</si>
  <si>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</si>
  <si>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</si>
  <si>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</si>
  <si>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</si>
  <si>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</si>
  <si>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</si>
  <si>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</si>
  <si>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</si>
  <si>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</si>
  <si>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</si>
  <si>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</si>
  <si>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</si>
  <si>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</si>
  <si>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</si>
  <si>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</si>
  <si>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</si>
  <si>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</si>
  <si>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</si>
  <si>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</si>
  <si>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</si>
  <si>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</si>
  <si>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</si>
  <si>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</si>
  <si>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</si>
  <si>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</si>
  <si>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</si>
  <si>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</si>
  <si>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</si>
  <si>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</si>
  <si>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</si>
  <si>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</si>
  <si>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</si>
  <si>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</si>
  <si>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</si>
  <si>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</si>
  <si>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</si>
  <si>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</si>
  <si>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</si>
  <si>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</si>
  <si>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</si>
  <si>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</si>
  <si>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</si>
  <si>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</si>
  <si>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</si>
  <si>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</si>
  <si>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</si>
  <si>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</si>
  <si>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</si>
  <si>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</si>
  <si>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</si>
  <si>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</si>
  <si>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</si>
  <si>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</si>
  <si>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</si>
  <si>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</si>
  <si>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</si>
  <si>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</si>
  <si>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</si>
  <si>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</si>
  <si>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</si>
  <si>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</si>
  <si>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</si>
  <si>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</si>
  <si>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</si>
  <si>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</si>
  <si>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</si>
  <si>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</si>
  <si>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</si>
  <si>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</si>
  <si>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</si>
  <si>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</si>
  <si>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</si>
  <si>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</si>
  <si>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</si>
  <si>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</si>
  <si>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</si>
  <si>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</si>
  <si>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</si>
  <si>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</si>
  <si>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</si>
  <si>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</si>
  <si>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</si>
  <si>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</si>
  <si>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</si>
  <si>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</si>
  <si>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</si>
  <si>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</si>
  <si>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</si>
  <si>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</si>
  <si>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</si>
  <si>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</si>
  <si>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</si>
  <si>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</si>
  <si>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</si>
  <si>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</si>
  <si>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</si>
  <si>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</si>
  <si>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</si>
  <si>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</si>
  <si>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</si>
  <si>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</si>
  <si>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</si>
  <si>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</si>
  <si>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</si>
  <si>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</si>
  <si>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</si>
  <si>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</si>
  <si>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</si>
  <si>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</si>
  <si>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</si>
  <si>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</si>
  <si>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</si>
  <si>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</si>
  <si>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</si>
  <si>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</si>
  <si>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</si>
  <si>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</si>
  <si>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</si>
  <si>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</si>
  <si>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</si>
  <si>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</si>
  <si>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</si>
  <si>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</si>
  <si>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</si>
  <si>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</si>
  <si>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</si>
  <si>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</si>
  <si>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</si>
  <si>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</si>
  <si>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</si>
  <si>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</si>
  <si>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</si>
  <si>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</si>
  <si>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</si>
  <si>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</si>
  <si>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</si>
  <si>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</si>
  <si>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</si>
  <si>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</si>
  <si>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</si>
  <si>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</si>
  <si>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</si>
  <si>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</si>
  <si>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</si>
  <si>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</si>
  <si>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</si>
  <si>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</si>
  <si>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</si>
  <si>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</si>
  <si>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</si>
  <si>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</si>
  <si>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</si>
  <si>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</si>
  <si>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</si>
  <si>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</si>
  <si>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</si>
  <si>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</si>
  <si>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</si>
  <si>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</si>
  <si>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</si>
  <si>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</si>
  <si>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</si>
  <si>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</si>
  <si>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</si>
  <si>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</si>
  <si>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</si>
  <si>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</si>
  <si>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</si>
  <si>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</si>
  <si>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</si>
  <si>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</si>
  <si>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</si>
  <si>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</si>
  <si>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</si>
  <si>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</si>
  <si>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</si>
  <si>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</si>
  <si>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</si>
  <si>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</si>
  <si>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</si>
  <si>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</si>
  <si>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</si>
  <si>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</si>
  <si>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</si>
  <si>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</si>
  <si>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</si>
  <si>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</si>
  <si>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</si>
  <si>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</si>
  <si>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</si>
  <si>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</si>
  <si>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</si>
  <si>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</si>
  <si>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</si>
  <si>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</si>
  <si>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</si>
  <si>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</si>
  <si>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</si>
  <si>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</si>
  <si>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</si>
  <si>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</si>
  <si>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</si>
  <si>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</si>
  <si>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</si>
  <si>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</si>
  <si>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</si>
  <si>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</si>
  <si>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</si>
  <si>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</si>
  <si>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</si>
  <si>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</si>
  <si>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</si>
  <si>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</si>
  <si>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</si>
  <si>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</si>
  <si>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</si>
  <si>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</si>
  <si>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</si>
  <si>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</si>
  <si>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</si>
  <si>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</si>
  <si>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</si>
  <si>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</si>
  <si>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</si>
  <si>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</si>
  <si>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</si>
  <si>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</si>
  <si>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</si>
  <si>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</si>
  <si>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</si>
  <si>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</si>
  <si>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</si>
  <si>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</si>
  <si>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</si>
  <si>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</si>
  <si>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</si>
  <si>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</si>
  <si>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</si>
  <si>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</si>
  <si>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</si>
  <si>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</si>
  <si>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</si>
  <si>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</si>
  <si>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</si>
  <si>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</si>
  <si>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</si>
  <si>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</si>
  <si>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</si>
  <si>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</si>
  <si>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</si>
  <si>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</si>
  <si>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</si>
  <si>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</si>
  <si>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</si>
  <si>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</si>
  <si>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</si>
  <si>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</si>
  <si>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</si>
  <si>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</si>
  <si>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</si>
  <si>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</si>
  <si>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</si>
  <si>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</si>
  <si>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</si>
  <si>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</si>
  <si>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</si>
  <si>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</si>
  <si>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</si>
  <si>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</si>
  <si>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</si>
  <si>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</si>
  <si>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</si>
  <si>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</si>
  <si>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</si>
  <si>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</si>
  <si>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</si>
  <si>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</si>
  <si>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</si>
  <si>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</si>
  <si>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</si>
  <si>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</si>
  <si>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</si>
  <si>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</si>
  <si>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</si>
  <si>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</si>
  <si>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</si>
  <si>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</si>
  <si>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</si>
  <si>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</si>
  <si>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</si>
  <si>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</si>
  <si>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</si>
  <si>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</si>
  <si>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</si>
  <si>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</si>
  <si>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</si>
  <si>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</si>
  <si>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</si>
  <si>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</si>
  <si>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</si>
  <si>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</si>
  <si>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</si>
  <si>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</si>
  <si>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</si>
  <si>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</si>
  <si>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</si>
  <si>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</si>
  <si>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</si>
  <si>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</si>
  <si>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</si>
  <si>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</si>
  <si>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</si>
  <si>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</si>
  <si>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</si>
  <si>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</si>
  <si>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</si>
  <si>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</si>
  <si>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</si>
  <si>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</si>
  <si>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</si>
  <si>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</si>
  <si>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</si>
  <si>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</si>
  <si>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</si>
  <si>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</si>
  <si>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</si>
  <si>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</si>
  <si>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</si>
  <si>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</si>
  <si>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</si>
  <si>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</si>
  <si>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</si>
  <si>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</si>
  <si>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</si>
  <si>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</si>
  <si>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</si>
  <si>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</si>
  <si>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</si>
  <si>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</si>
  <si>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</si>
  <si>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</si>
  <si>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</si>
  <si>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</si>
  <si>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</si>
  <si>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</si>
  <si>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</si>
  <si>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</si>
  <si>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</si>
  <si>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</si>
  <si>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</si>
  <si>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</si>
  <si>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</si>
  <si>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</si>
  <si>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</si>
  <si>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</si>
  <si>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</si>
  <si>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</si>
  <si>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</si>
  <si>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</si>
  <si>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</si>
  <si>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</si>
  <si>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</si>
  <si>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</si>
  <si>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</si>
  <si>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</si>
  <si>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</si>
  <si>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</si>
  <si>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</si>
  <si>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</si>
  <si>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</si>
  <si>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</si>
  <si>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</si>
  <si>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</si>
  <si>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</si>
  <si>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</si>
  <si>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</si>
  <si>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</si>
  <si>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</si>
  <si>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</si>
  <si>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</si>
  <si>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</si>
  <si>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</si>
  <si>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</si>
  <si>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</si>
  <si>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</si>
  <si>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</si>
  <si>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</si>
  <si>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</si>
  <si>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</si>
  <si>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</si>
  <si>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</si>
  <si>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</si>
  <si>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</si>
  <si>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</si>
  <si>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</si>
  <si>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</si>
  <si>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</si>
  <si>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</si>
  <si>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</si>
  <si>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</si>
  <si>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</si>
  <si>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</si>
  <si>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</si>
  <si>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</si>
  <si>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</si>
  <si>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</si>
  <si>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</si>
  <si>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</si>
  <si>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</si>
  <si>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</si>
  <si>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</si>
  <si>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</si>
  <si>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</si>
  <si>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</si>
  <si>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</si>
  <si>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</si>
  <si>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</si>
  <si>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</si>
  <si>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</si>
  <si>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</si>
  <si>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</si>
  <si>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</si>
  <si>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</si>
  <si>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</si>
  <si>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</si>
  <si>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</si>
  <si>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</si>
  <si>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</si>
  <si>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</si>
  <si>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</si>
  <si>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</si>
  <si>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</si>
  <si>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</si>
  <si>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</si>
  <si>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</si>
  <si>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</si>
  <si>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</si>
  <si>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</si>
  <si>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</si>
  <si>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</si>
  <si>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</si>
  <si>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</si>
  <si>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</si>
  <si>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</si>
  <si>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</si>
  <si>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</si>
  <si>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</si>
  <si>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</si>
  <si>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</si>
  <si>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</si>
  <si>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</si>
  <si>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</si>
  <si>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</si>
  <si>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</si>
  <si>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</si>
  <si>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</si>
  <si>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</si>
  <si>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</si>
  <si>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</si>
  <si>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</si>
  <si>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</si>
  <si>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</si>
  <si>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</si>
  <si>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</si>
  <si>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</si>
  <si>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</si>
  <si>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</si>
  <si>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</si>
  <si>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</si>
  <si>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</si>
  <si>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</si>
  <si>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</si>
  <si>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</si>
  <si>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</si>
  <si>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</si>
  <si>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</si>
  <si>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</si>
  <si>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</si>
  <si>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</si>
  <si>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</si>
  <si>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</si>
  <si>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</si>
  <si>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</si>
  <si>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</si>
  <si>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</si>
  <si>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</si>
  <si>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</si>
  <si>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</si>
  <si>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</si>
  <si>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</si>
  <si>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</si>
  <si>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</si>
  <si>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</si>
  <si>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</si>
  <si>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</si>
  <si>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</si>
  <si>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</si>
  <si>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</si>
  <si>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</si>
  <si>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</si>
  <si>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</si>
  <si>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</si>
  <si>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</si>
  <si>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</si>
  <si>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</si>
  <si>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</si>
  <si>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</si>
  <si>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</si>
  <si>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</si>
  <si>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</si>
  <si>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</si>
  <si>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</si>
  <si>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</si>
  <si>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</si>
  <si>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</si>
  <si>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</si>
  <si>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</si>
  <si>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</si>
  <si>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</si>
  <si>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</si>
  <si>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</si>
  <si>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</si>
  <si>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</si>
  <si>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</si>
  <si>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</si>
  <si>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</si>
  <si>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</si>
  <si>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</si>
  <si>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</si>
  <si>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</si>
  <si>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</si>
  <si>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</si>
  <si>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</si>
  <si>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</si>
  <si>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</si>
  <si>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</si>
  <si>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</si>
  <si>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</si>
  <si>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</si>
  <si>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</si>
  <si>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</si>
  <si>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</si>
  <si>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</si>
  <si>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</si>
  <si>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</si>
  <si>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</si>
  <si>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</si>
  <si>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</si>
  <si>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</si>
  <si>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</si>
  <si>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</si>
  <si>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</si>
  <si>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</si>
  <si>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</si>
  <si>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</si>
  <si>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</si>
  <si>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</si>
  <si>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</si>
  <si>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</si>
  <si>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</si>
  <si>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</si>
  <si>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</si>
  <si>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</si>
  <si>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</si>
  <si>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</si>
  <si>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</si>
  <si>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</si>
  <si>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</si>
  <si>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</si>
  <si>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</si>
  <si>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</si>
  <si>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</si>
  <si>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</si>
  <si>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</si>
  <si>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</si>
  <si>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</si>
  <si>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</si>
  <si>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</si>
  <si>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</si>
  <si>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</si>
  <si>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</si>
  <si>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</si>
  <si>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</si>
  <si>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</si>
  <si>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</si>
  <si>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</si>
  <si>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</si>
  <si>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</si>
  <si>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</si>
  <si>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</si>
  <si>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</si>
  <si>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</si>
  <si>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</si>
  <si>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</si>
  <si>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</si>
  <si>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</si>
  <si>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</si>
  <si>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</si>
  <si>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</si>
  <si>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</si>
  <si>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</si>
  <si>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</si>
  <si>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</si>
  <si>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</si>
  <si>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</si>
  <si>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</si>
  <si>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</si>
  <si>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</si>
  <si>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</si>
  <si>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</si>
  <si>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</si>
  <si>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</si>
  <si>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</si>
  <si>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</si>
  <si>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</si>
  <si>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</si>
  <si>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</si>
  <si>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</si>
  <si>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</si>
  <si>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</si>
  <si>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</si>
  <si>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</si>
  <si>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</si>
  <si>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</si>
  <si>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</si>
  <si>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</si>
  <si>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</si>
  <si>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</si>
  <si>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</si>
  <si>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</si>
  <si>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</si>
  <si>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</si>
  <si>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</si>
  <si>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</si>
  <si>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</si>
  <si>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</si>
  <si>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</si>
  <si>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</si>
  <si>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</si>
  <si>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</si>
  <si>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</si>
  <si>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</si>
  <si>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</si>
  <si>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</si>
  <si>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</si>
  <si>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</si>
  <si>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</si>
  <si>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</si>
  <si>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</si>
  <si>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</si>
  <si>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</si>
  <si>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</si>
  <si>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</si>
  <si>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</si>
  <si>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</si>
  <si>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</si>
  <si>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</si>
  <si>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</si>
  <si>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</si>
  <si>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</si>
  <si>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</si>
  <si>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</si>
  <si>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</si>
  <si>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</si>
  <si>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</si>
  <si>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</si>
  <si>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</si>
  <si>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</si>
  <si>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</si>
  <si>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</si>
  <si>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</si>
  <si>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</si>
  <si>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</si>
  <si>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</si>
  <si>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</si>
  <si>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</si>
  <si>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</si>
  <si>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</si>
  <si>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</si>
  <si>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</si>
  <si>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</si>
  <si>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</si>
  <si>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</si>
  <si>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</si>
  <si>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</si>
  <si>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</si>
  <si>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</si>
  <si>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</si>
  <si>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</si>
  <si>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</si>
  <si>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</si>
  <si>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</si>
  <si>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</si>
  <si>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</si>
  <si>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</si>
  <si>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</si>
  <si>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</si>
  <si>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</si>
  <si>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</si>
  <si>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</si>
  <si>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</si>
  <si>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</si>
  <si>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</si>
  <si>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</si>
  <si>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</si>
  <si>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</si>
  <si>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</si>
  <si>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</si>
  <si>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</si>
  <si>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</si>
  <si>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</si>
  <si>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</si>
  <si>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</si>
  <si>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</si>
  <si>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</si>
  <si>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</si>
  <si>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</si>
  <si>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</si>
  <si>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</si>
  <si>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</si>
  <si>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</si>
  <si>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</si>
  <si>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</si>
  <si>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</si>
  <si>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</si>
  <si>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</si>
  <si>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</si>
  <si>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</si>
  <si>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</si>
  <si>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</si>
  <si>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</si>
  <si>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</si>
  <si>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</si>
  <si>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</si>
  <si>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</si>
  <si>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</si>
  <si>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</si>
  <si>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</si>
  <si>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</si>
  <si>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</si>
  <si>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</si>
  <si>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</si>
  <si>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</si>
  <si>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</si>
  <si>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</si>
  <si>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</si>
  <si>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</si>
  <si>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</si>
  <si>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</si>
  <si>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</si>
  <si>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</si>
  <si>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</si>
  <si>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</si>
  <si>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</si>
  <si>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</si>
  <si>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</si>
  <si>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</si>
  <si>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</si>
  <si>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</si>
  <si>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</si>
  <si>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</si>
  <si>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</si>
  <si>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</si>
  <si>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</si>
  <si>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</si>
  <si>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</si>
  <si>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</si>
  <si>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</si>
  <si>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</si>
  <si>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</si>
  <si>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</si>
  <si>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</si>
  <si>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</si>
  <si>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</si>
  <si>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</si>
  <si>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</si>
  <si>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</si>
  <si>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</si>
  <si>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</si>
  <si>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</si>
  <si>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</si>
  <si>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</si>
  <si>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</si>
  <si>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</si>
  <si>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</si>
  <si>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</si>
  <si>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</si>
  <si>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</si>
  <si>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</si>
  <si>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</si>
  <si>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</si>
  <si>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</si>
  <si>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</si>
  <si>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</si>
  <si>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</si>
  <si>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</si>
  <si>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</si>
  <si>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</si>
  <si>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</si>
  <si>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</si>
  <si>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</si>
  <si>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</si>
  <si>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</si>
  <si>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</si>
  <si>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</si>
  <si>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</si>
  <si>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</si>
  <si>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</si>
  <si>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</si>
  <si>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</si>
  <si>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</si>
  <si>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</si>
  <si>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</si>
  <si>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</si>
  <si>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</si>
  <si>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</si>
  <si>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</si>
  <si>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</si>
  <si>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</si>
  <si>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</si>
  <si>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</si>
  <si>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</si>
  <si>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</si>
  <si>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</si>
  <si>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</si>
  <si>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</si>
  <si>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</si>
  <si>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</si>
  <si>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</si>
  <si>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</si>
  <si>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</si>
  <si>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</si>
  <si>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</si>
  <si>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</si>
  <si>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</si>
  <si>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</si>
  <si>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</si>
  <si>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</si>
  <si>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</si>
  <si>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</si>
  <si>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</si>
  <si>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</si>
  <si>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</si>
  <si>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</si>
  <si>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</si>
  <si>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</si>
  <si>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</si>
  <si>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</si>
  <si>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</si>
  <si>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</si>
  <si>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</si>
  <si>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</si>
  <si>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</si>
  <si>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</si>
  <si>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</si>
  <si>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</si>
  <si>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</si>
  <si>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</si>
  <si>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</si>
  <si>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</si>
  <si>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</si>
  <si>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</si>
  <si>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</si>
  <si>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</si>
  <si>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</si>
  <si>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</si>
  <si>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</si>
  <si>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</si>
  <si>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</si>
  <si>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</si>
  <si>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</si>
  <si>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</si>
  <si>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</si>
  <si>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</si>
  <si>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</si>
  <si>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</si>
  <si>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</si>
  <si>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</si>
  <si>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</si>
  <si>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</si>
  <si>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</si>
  <si>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</si>
  <si>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</si>
  <si>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</si>
  <si>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</si>
  <si>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</si>
  <si>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</si>
  <si>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</si>
  <si>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</si>
  <si>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</si>
  <si>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</si>
  <si>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</si>
  <si>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</si>
  <si>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</si>
  <si>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</si>
  <si>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</si>
  <si>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</si>
  <si>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</si>
  <si>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</si>
  <si>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</si>
  <si>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</si>
  <si>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</si>
  <si>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</si>
  <si>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</si>
  <si>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</si>
  <si>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</si>
  <si>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</si>
  <si>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</si>
  <si>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</si>
  <si>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</si>
  <si>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</si>
  <si>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</si>
  <si>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</si>
  <si>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</si>
  <si>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</si>
  <si>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</si>
  <si>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</si>
  <si>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</si>
  <si>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</si>
  <si>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</si>
  <si>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</si>
  <si>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</si>
  <si>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</si>
  <si>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</si>
  <si>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</si>
  <si>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</si>
  <si>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</si>
  <si>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</si>
  <si>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</si>
  <si>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</si>
  <si>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</si>
  <si>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</si>
  <si>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</si>
  <si>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</si>
  <si>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</si>
  <si>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</si>
  <si>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</si>
  <si>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</si>
  <si>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</si>
  <si>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</si>
  <si>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</si>
  <si>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</si>
  <si>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</si>
  <si>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</si>
  <si>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</si>
  <si>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</si>
  <si>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</si>
  <si>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</si>
  <si>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</si>
  <si>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</si>
  <si>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</si>
  <si>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</si>
  <si>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</si>
  <si>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</si>
  <si>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</si>
  <si>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</si>
  <si>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</si>
  <si>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</si>
  <si>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</si>
  <si>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</si>
  <si>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</si>
  <si>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</si>
  <si>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</si>
  <si>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</si>
  <si>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</si>
  <si>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</si>
  <si>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</si>
  <si>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</si>
  <si>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</si>
  <si>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</si>
  <si>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</si>
  <si>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</si>
  <si>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</si>
  <si>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</si>
  <si>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</si>
  <si>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</si>
  <si>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</si>
  <si>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</si>
  <si>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</si>
  <si>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</si>
  <si>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</si>
  <si>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</si>
  <si>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</si>
  <si>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</si>
  <si>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</si>
  <si>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</si>
  <si>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</si>
  <si>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</si>
  <si>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</si>
  <si>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</si>
  <si>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</si>
  <si>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</si>
  <si>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</si>
  <si>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</si>
  <si>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</si>
  <si>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</si>
  <si>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</si>
  <si>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</si>
  <si>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</si>
  <si>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</si>
  <si>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</si>
  <si>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</si>
  <si>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</si>
  <si>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</si>
  <si>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</si>
  <si>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</si>
  <si>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</si>
  <si>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</si>
  <si>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</si>
  <si>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</si>
  <si>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</si>
  <si>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</si>
  <si>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</si>
  <si>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</si>
  <si>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</si>
  <si>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</si>
  <si>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</si>
  <si>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</si>
  <si>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</si>
  <si>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</si>
  <si>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</si>
  <si>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</si>
  <si>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</si>
  <si>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</si>
  <si>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</si>
  <si>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</si>
  <si>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</si>
  <si>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</si>
  <si>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</si>
  <si>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</si>
  <si>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</si>
  <si>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</si>
  <si>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</si>
  <si>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</si>
  <si>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</si>
  <si>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</si>
  <si>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</si>
  <si>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</si>
  <si>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</si>
  <si>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</si>
  <si>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</si>
  <si>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</si>
  <si>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</si>
  <si>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</si>
  <si>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</si>
  <si>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</si>
  <si>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</si>
  <si>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</si>
  <si>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</si>
  <si>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</si>
  <si>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</si>
  <si>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</si>
  <si>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</si>
  <si>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</si>
  <si>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</si>
  <si>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</si>
  <si>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</si>
  <si>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</si>
  <si>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</si>
  <si>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</si>
  <si>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</si>
  <si>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</si>
  <si>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</si>
  <si>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</si>
  <si>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</si>
  <si>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</si>
  <si>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</si>
  <si>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</si>
  <si>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</si>
  <si>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</si>
  <si>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</si>
  <si>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</si>
  <si>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</si>
  <si>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</si>
  <si>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</si>
  <si>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</si>
  <si>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</si>
  <si>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</si>
  <si>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</si>
  <si>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</si>
  <si>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</si>
  <si>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</si>
  <si>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</si>
  <si>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</si>
  <si>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</si>
  <si>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</si>
  <si>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</si>
  <si>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</si>
  <si>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</si>
  <si>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</si>
  <si>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</si>
  <si>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</si>
  <si>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</si>
  <si>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</si>
  <si>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</si>
  <si>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</si>
  <si>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</si>
  <si>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</si>
  <si>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</si>
  <si>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</si>
  <si>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</si>
  <si>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</si>
  <si>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</si>
  <si>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</si>
  <si>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</si>
  <si>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</si>
  <si>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</si>
  <si>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</si>
  <si>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</si>
  <si>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</si>
  <si>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</si>
  <si>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</si>
  <si>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</si>
  <si>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</si>
  <si>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</si>
  <si>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</si>
  <si>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</si>
  <si>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</si>
  <si>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</si>
  <si>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</si>
  <si>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</si>
  <si>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</si>
  <si>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</si>
  <si>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</si>
  <si>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</si>
  <si>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</si>
  <si>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</si>
  <si>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</si>
  <si>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</si>
  <si>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</si>
  <si>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</si>
  <si>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</si>
  <si>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</si>
  <si>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</si>
  <si>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</si>
  <si>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</si>
  <si>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</si>
  <si>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</si>
  <si>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</si>
  <si>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</si>
  <si>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</si>
  <si>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</si>
  <si>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</si>
  <si>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</si>
  <si>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</si>
  <si>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</si>
  <si>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</si>
  <si>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</si>
  <si>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</si>
  <si>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</si>
  <si>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</si>
  <si>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</si>
  <si>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</si>
  <si>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</si>
  <si>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</si>
  <si>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</si>
  <si>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</si>
  <si>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</si>
  <si>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</si>
  <si>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</si>
  <si>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</si>
  <si>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</si>
  <si>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</si>
  <si>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</si>
  <si>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</si>
  <si>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</si>
  <si>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</si>
  <si>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</si>
  <si>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</si>
  <si>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</si>
  <si>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</si>
  <si>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</si>
  <si>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</si>
  <si>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</si>
  <si>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</si>
  <si>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</si>
  <si>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</si>
  <si>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</si>
  <si>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</si>
  <si>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</si>
  <si>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</si>
  <si>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</si>
  <si>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</si>
  <si>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</si>
  <si>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</si>
  <si>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</si>
  <si>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</si>
  <si>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</si>
  <si>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</si>
  <si>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</si>
  <si>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</si>
  <si>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</si>
  <si>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</si>
  <si>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</si>
  <si>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</si>
  <si>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</si>
  <si>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</si>
  <si>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</si>
  <si>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</si>
  <si>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</si>
  <si>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</si>
  <si>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</si>
  <si>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</si>
  <si>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</si>
  <si>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</si>
  <si>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</si>
  <si>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</si>
  <si>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</si>
  <si>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</si>
  <si>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</si>
  <si>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</si>
  <si>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</si>
  <si>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</si>
  <si>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</si>
  <si>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</si>
  <si>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</si>
  <si>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</si>
  <si>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</si>
  <si>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</si>
  <si>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</si>
  <si>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</si>
  <si>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</si>
  <si>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</si>
  <si>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</si>
  <si>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</si>
  <si>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</si>
  <si>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</si>
  <si>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</si>
  <si>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</si>
  <si>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</si>
  <si>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</si>
  <si>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</si>
  <si>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</si>
  <si>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</si>
  <si>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</si>
  <si>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</si>
  <si>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</si>
  <si>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</si>
  <si>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</si>
  <si>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</si>
  <si>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</si>
  <si>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</si>
  <si>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</si>
  <si>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</si>
  <si>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</si>
  <si>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</si>
  <si>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</si>
  <si>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</si>
  <si>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</si>
  <si>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</si>
  <si>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</si>
  <si>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</si>
  <si>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</si>
  <si>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</si>
  <si>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</si>
  <si>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</si>
  <si>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</si>
  <si>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</si>
  <si>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</si>
  <si>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</si>
  <si>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</si>
  <si>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</si>
  <si>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</si>
  <si>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</si>
  <si>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</si>
  <si>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</si>
  <si>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</si>
  <si>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</si>
  <si>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</si>
  <si>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</si>
  <si>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</si>
  <si>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</si>
  <si>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</si>
  <si>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</si>
  <si>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</si>
  <si>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</si>
  <si>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</si>
  <si>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</si>
  <si>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</si>
  <si>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</si>
  <si>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</si>
  <si>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</si>
  <si>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</si>
  <si>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</si>
  <si>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</si>
  <si>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</si>
  <si>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</si>
  <si>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</si>
  <si>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</si>
  <si>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</si>
  <si>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</si>
  <si>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</si>
  <si>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</si>
  <si>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</si>
  <si>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</si>
  <si>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</si>
  <si>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</si>
  <si>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</si>
  <si>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</si>
  <si>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</si>
  <si>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</si>
  <si>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</si>
  <si>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</si>
  <si>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</si>
  <si>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</si>
  <si>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</si>
  <si>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</si>
  <si>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</si>
  <si>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</si>
  <si>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</si>
  <si>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</si>
  <si>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</si>
  <si>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</si>
  <si>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</si>
  <si>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</si>
  <si>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</si>
  <si>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</si>
  <si>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</si>
  <si>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</si>
  <si>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</si>
  <si>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</si>
  <si>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</si>
  <si>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</si>
  <si>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</si>
  <si>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</si>
  <si>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</si>
  <si>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</si>
  <si>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</si>
  <si>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</si>
  <si>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</si>
  <si>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</si>
  <si>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</si>
  <si>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</si>
  <si>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</si>
  <si>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</si>
  <si>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</si>
  <si>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</si>
  <si>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</si>
  <si>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</si>
  <si>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</si>
  <si>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</si>
  <si>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</si>
  <si>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</si>
  <si>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</si>
  <si>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</si>
  <si>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</si>
  <si>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</si>
  <si>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</si>
  <si>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</si>
  <si>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</si>
  <si>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</si>
  <si>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</si>
  <si>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</si>
  <si>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</si>
  <si>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</si>
  <si>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</si>
  <si>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</si>
  <si>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</si>
  <si>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</si>
  <si>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</si>
  <si>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</si>
  <si>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</si>
  <si>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</si>
  <si>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</si>
  <si>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</si>
  <si>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</si>
  <si>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</si>
  <si>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</si>
  <si>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</si>
  <si>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</si>
  <si>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</si>
  <si>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</si>
  <si>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</si>
  <si>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</si>
  <si>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</si>
  <si>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</si>
  <si>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</si>
  <si>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</si>
  <si>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</si>
  <si>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</si>
  <si>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</si>
  <si>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</si>
  <si>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</si>
  <si>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</si>
  <si>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</si>
  <si>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</si>
  <si>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</si>
  <si>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</si>
  <si>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</si>
  <si>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</si>
  <si>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</si>
  <si>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</si>
  <si>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</si>
  <si>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</si>
  <si>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</si>
  <si>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</si>
  <si>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</si>
  <si>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</si>
  <si>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</si>
  <si>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</si>
  <si>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</si>
  <si>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</si>
  <si>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</si>
  <si>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</si>
  <si>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</si>
  <si>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</si>
  <si>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</si>
  <si>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</si>
  <si>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</si>
  <si>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</si>
  <si>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</si>
  <si>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</si>
  <si>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</si>
  <si>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</si>
  <si>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</si>
  <si>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</si>
  <si>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</si>
  <si>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</si>
  <si>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</si>
  <si>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</si>
  <si>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</si>
  <si>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</si>
  <si>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</si>
  <si>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</si>
  <si>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</si>
  <si>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</si>
  <si>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</si>
  <si>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</si>
  <si>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</si>
  <si>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</si>
  <si>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</si>
  <si>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</si>
  <si>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</si>
  <si>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</si>
  <si>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</si>
  <si>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</si>
  <si>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</si>
  <si>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</si>
  <si>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</si>
  <si>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</si>
  <si>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</si>
  <si>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</si>
  <si>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</si>
  <si>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</si>
  <si>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</si>
  <si>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</si>
  <si>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</si>
  <si>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</si>
  <si>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</si>
  <si>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</si>
  <si>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</si>
  <si>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</si>
  <si>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</si>
  <si>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</si>
  <si>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</si>
  <si>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</si>
  <si>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</si>
  <si>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</si>
  <si>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</si>
  <si>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</si>
  <si>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</si>
  <si>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</si>
  <si>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</si>
  <si>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</si>
  <si>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</si>
  <si>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</si>
  <si>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</si>
  <si>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</si>
  <si>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</si>
  <si>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</si>
  <si>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</si>
  <si>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</si>
  <si>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</si>
  <si>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</si>
  <si>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</si>
  <si>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</si>
  <si>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</si>
  <si>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</si>
  <si>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</si>
  <si>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</si>
  <si>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</si>
  <si>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</si>
  <si>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</si>
  <si>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</si>
  <si>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</si>
  <si>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</si>
  <si>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</si>
  <si>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</si>
  <si>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</si>
  <si>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</si>
  <si>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</si>
  <si>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</si>
  <si>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</si>
  <si>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</si>
  <si>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</si>
  <si>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</si>
  <si>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</si>
  <si>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</si>
  <si>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</si>
  <si>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</si>
  <si>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</si>
  <si>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</si>
  <si>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</si>
  <si>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</si>
  <si>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</si>
  <si>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</si>
  <si>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</si>
  <si>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</si>
  <si>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</si>
  <si>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</si>
  <si>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</si>
  <si>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</si>
  <si>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</si>
  <si>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</si>
  <si>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</si>
  <si>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</si>
  <si>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</si>
  <si>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</si>
  <si>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</si>
  <si>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</si>
  <si>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</si>
  <si>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</si>
  <si>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</si>
  <si>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</si>
  <si>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</si>
  <si>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</si>
  <si>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</si>
  <si>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</si>
  <si>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</si>
  <si>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</si>
  <si>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</si>
  <si>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</si>
  <si>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</si>
  <si>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</si>
  <si>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</si>
  <si>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</si>
  <si>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</si>
  <si>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</si>
  <si>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</si>
  <si>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</si>
  <si>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</si>
  <si>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</si>
  <si>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</si>
  <si>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</si>
  <si>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</si>
  <si>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</si>
  <si>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</si>
  <si>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</si>
  <si>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</si>
  <si>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</si>
  <si>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</si>
  <si>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</si>
  <si>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</si>
  <si>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</si>
  <si>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</si>
  <si>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</si>
  <si>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</si>
  <si>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</si>
  <si>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</si>
  <si>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</si>
  <si>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</si>
  <si>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</si>
  <si>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</si>
  <si>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</si>
  <si>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</si>
  <si>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</si>
  <si>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</si>
  <si>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</si>
  <si>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</si>
  <si>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</si>
  <si>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</si>
  <si>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</si>
  <si>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</si>
  <si>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</si>
  <si>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</si>
  <si>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</si>
  <si>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</si>
  <si>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</si>
  <si>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</si>
  <si>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</si>
  <si>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</si>
  <si>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</si>
  <si>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</si>
  <si>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</si>
  <si>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</si>
  <si>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</si>
  <si>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</si>
  <si>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</si>
  <si>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</si>
  <si>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</si>
  <si>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</si>
  <si>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</si>
  <si>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</si>
  <si>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</si>
  <si>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</si>
  <si>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</si>
  <si>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</si>
  <si>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</si>
  <si>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</si>
  <si>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</si>
  <si>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</si>
  <si>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</si>
  <si>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</si>
  <si>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</si>
  <si>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</si>
  <si>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</si>
  <si>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</si>
  <si>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</si>
  <si>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</si>
  <si>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</si>
  <si>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</si>
  <si>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</si>
  <si>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</si>
  <si>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</si>
  <si>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</si>
  <si>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</si>
  <si>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</si>
  <si>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</si>
  <si>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</si>
  <si>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</si>
  <si>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</si>
  <si>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</si>
  <si>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</si>
  <si>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</si>
  <si>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</si>
  <si>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</si>
  <si>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</si>
  <si>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</si>
  <si>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</si>
  <si>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</si>
  <si>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</si>
  <si>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</si>
  <si>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</si>
  <si>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</si>
  <si>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</si>
  <si>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</si>
  <si>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</si>
  <si>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</si>
  <si>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</si>
  <si>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</si>
  <si>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</si>
  <si>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</si>
  <si>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</si>
  <si>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</si>
  <si>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</si>
  <si>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</si>
  <si>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</si>
  <si>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</si>
  <si>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</si>
  <si>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</si>
  <si>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</si>
  <si>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</si>
  <si>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</si>
  <si>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</si>
  <si>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</si>
  <si>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</si>
  <si>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</si>
  <si>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</si>
  <si>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</si>
  <si>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</si>
  <si>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</si>
  <si>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</si>
  <si>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</si>
  <si>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</si>
  <si>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</si>
  <si>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</si>
  <si>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</si>
  <si>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</si>
  <si>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</si>
  <si>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</si>
  <si>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</si>
  <si>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</si>
  <si>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</si>
  <si>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</si>
  <si>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</si>
  <si>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</si>
  <si>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</si>
  <si>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</si>
  <si>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</si>
  <si>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</si>
  <si>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</si>
  <si>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</si>
  <si>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</si>
  <si>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</si>
  <si>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</si>
  <si>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</si>
  <si>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</si>
  <si>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</si>
  <si>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</si>
  <si>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</si>
  <si>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</si>
  <si>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</si>
  <si>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</si>
  <si>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</si>
  <si>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</si>
  <si>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</si>
  <si>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</si>
  <si>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</si>
  <si>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</si>
  <si>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</si>
  <si>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</si>
  <si>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</si>
  <si>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</si>
  <si>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</si>
  <si>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</si>
  <si>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</si>
  <si>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</si>
  <si>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</si>
  <si>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</si>
  <si>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</si>
  <si>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</si>
  <si>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</si>
  <si>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</si>
  <si>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</si>
  <si>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</si>
  <si>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</si>
  <si>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</si>
  <si>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</si>
  <si>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</si>
  <si>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</si>
  <si>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</si>
  <si>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</si>
  <si>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</si>
  <si>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</si>
  <si>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</si>
  <si>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</si>
  <si>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</si>
  <si>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</si>
  <si>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</si>
  <si>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</si>
  <si>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</si>
  <si>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</si>
  <si>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</si>
  <si>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</si>
  <si>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</si>
  <si>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</si>
  <si>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</si>
  <si>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</si>
  <si>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</si>
  <si>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</si>
  <si>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</si>
  <si>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</si>
  <si>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</si>
  <si>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</si>
  <si>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</si>
  <si>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</si>
  <si>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</si>
  <si>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</si>
  <si>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</si>
  <si>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</si>
  <si>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</si>
  <si>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</si>
  <si>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</si>
  <si>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</si>
  <si>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</si>
  <si>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</si>
  <si>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</si>
  <si>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</si>
  <si>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</si>
  <si>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</si>
  <si>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</si>
  <si>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</si>
  <si>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</si>
  <si>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</si>
  <si>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</si>
  <si>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</si>
  <si>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</si>
  <si>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</si>
  <si>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</si>
  <si>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</si>
  <si>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</si>
  <si>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</si>
  <si>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</si>
  <si>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</si>
  <si>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</si>
  <si>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</si>
  <si>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</si>
  <si>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</si>
  <si>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</si>
  <si>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</si>
  <si>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</si>
  <si>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</si>
  <si>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</si>
  <si>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</si>
  <si>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</si>
  <si>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</si>
  <si>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</si>
  <si>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</si>
  <si>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</si>
  <si>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</si>
  <si>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</si>
  <si>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</si>
  <si>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</si>
  <si>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</si>
  <si>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</si>
  <si>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</si>
  <si>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</si>
  <si>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</si>
  <si>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</si>
  <si>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</si>
  <si>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</si>
  <si>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</si>
  <si>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</si>
  <si>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</si>
  <si>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</si>
  <si>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</si>
  <si>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</si>
  <si>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</si>
  <si>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</si>
  <si>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</si>
  <si>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</si>
  <si>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</si>
  <si>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</si>
  <si>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</si>
  <si>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</si>
  <si>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</si>
  <si>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</si>
  <si>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</si>
  <si>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</si>
  <si>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</si>
  <si>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</si>
  <si>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</si>
  <si>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</si>
  <si>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</si>
  <si>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</si>
  <si>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</si>
  <si>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</si>
  <si>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</si>
  <si>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</si>
  <si>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</si>
  <si>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</si>
  <si>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</si>
  <si>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</si>
  <si>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</si>
  <si>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</si>
  <si>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</si>
  <si>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</si>
  <si>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</si>
  <si>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</si>
  <si>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</si>
  <si>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</si>
  <si>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</si>
  <si>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</si>
  <si>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</si>
  <si>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</si>
  <si>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</si>
  <si>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</si>
  <si>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</si>
  <si>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</si>
  <si>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</si>
  <si>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</si>
  <si>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</si>
  <si>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</si>
  <si>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</si>
  <si>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</si>
  <si>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</si>
  <si>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</si>
  <si>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</si>
  <si>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</si>
  <si>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</si>
  <si>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</si>
  <si>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</si>
  <si>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</si>
  <si>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</si>
  <si>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</si>
  <si>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</si>
  <si>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</si>
  <si>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</si>
  <si>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</si>
  <si>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</si>
  <si>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</si>
  <si>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</si>
  <si>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</si>
  <si>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</si>
  <si>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</si>
  <si>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</si>
  <si>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</si>
  <si>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</si>
  <si>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</si>
  <si>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</si>
  <si>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</si>
  <si>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</si>
  <si>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</si>
  <si>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</si>
  <si>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</si>
  <si>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</si>
  <si>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</si>
  <si>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</si>
  <si>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</si>
  <si>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</si>
  <si>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</si>
  <si>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</si>
  <si>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</si>
  <si>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</si>
  <si>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</si>
  <si>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</si>
  <si>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</si>
  <si>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</si>
  <si>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</si>
  <si>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</si>
  <si>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</si>
  <si>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</si>
  <si>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</si>
  <si>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</si>
  <si>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</si>
  <si>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</si>
  <si>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</si>
  <si>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</si>
  <si>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</si>
  <si>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</si>
  <si>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</si>
  <si>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</si>
  <si>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</si>
  <si>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</si>
  <si>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</si>
  <si>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</si>
  <si>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</si>
  <si>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</si>
  <si>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</si>
  <si>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</si>
  <si>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</si>
  <si>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</si>
  <si>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</si>
  <si>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</si>
  <si>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</si>
  <si>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</si>
  <si>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</si>
  <si>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</si>
  <si>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</si>
  <si>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</si>
  <si>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</si>
  <si>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</si>
  <si>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</si>
  <si>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</si>
  <si>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</si>
  <si>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</si>
  <si>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</si>
  <si>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</si>
  <si>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</si>
  <si>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</si>
  <si>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</si>
  <si>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</si>
  <si>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</si>
  <si>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</si>
  <si>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</si>
  <si>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</si>
  <si>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</si>
  <si>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</si>
  <si>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</si>
  <si>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</si>
  <si>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</si>
  <si>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</si>
  <si>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</si>
  <si>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</si>
  <si>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</si>
  <si>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</si>
  <si>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</si>
  <si>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</si>
  <si>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</si>
  <si>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</si>
  <si>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</si>
  <si>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</si>
  <si>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</si>
  <si>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</si>
  <si>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</si>
  <si>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</si>
  <si>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</si>
  <si>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</si>
  <si>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</si>
  <si>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</si>
  <si>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</si>
  <si>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</si>
  <si>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</si>
  <si>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</si>
  <si>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</si>
  <si>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</si>
  <si>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</si>
  <si>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</si>
  <si>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</si>
  <si>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</si>
  <si>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</si>
  <si>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</si>
  <si>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</si>
  <si>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</si>
  <si>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</si>
  <si>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</si>
  <si>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</si>
  <si>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</si>
  <si>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</si>
  <si>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</si>
  <si>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</si>
  <si>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</si>
  <si>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</si>
  <si>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</si>
  <si>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</si>
  <si>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</si>
  <si>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</si>
  <si>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</si>
  <si>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</si>
  <si>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</si>
  <si>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</si>
  <si>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</si>
  <si>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</si>
  <si>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</si>
  <si>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</si>
  <si>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</si>
  <si>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</si>
  <si>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</si>
  <si>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</si>
  <si>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</si>
  <si>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</si>
  <si>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</si>
  <si>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</si>
  <si>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</si>
  <si>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</si>
  <si>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</si>
  <si>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</si>
  <si>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</si>
  <si>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</si>
  <si>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</si>
  <si>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</si>
  <si>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</si>
  <si>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</si>
  <si>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</si>
  <si>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</si>
  <si>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</si>
  <si>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</si>
  <si>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</si>
  <si>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</si>
  <si>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</si>
  <si>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</si>
  <si>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</si>
  <si>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</si>
  <si>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</si>
  <si>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</si>
  <si>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</si>
  <si>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</si>
  <si>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</si>
  <si>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</si>
  <si>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</si>
  <si>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</si>
  <si>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</si>
  <si>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</si>
  <si>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</si>
  <si>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</si>
  <si>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</si>
  <si>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</si>
  <si>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</si>
  <si>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</si>
  <si>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</si>
  <si>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</si>
  <si>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</si>
  <si>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</si>
  <si>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</si>
  <si>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</si>
  <si>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</si>
  <si>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</si>
  <si>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</si>
  <si>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</si>
  <si>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</si>
  <si>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</si>
  <si>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</si>
  <si>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</si>
  <si>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</si>
  <si>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</si>
  <si>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</si>
  <si>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</si>
  <si>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</si>
  <si>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</si>
  <si>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</si>
  <si>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</si>
  <si>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</si>
  <si>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</si>
  <si>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</si>
  <si>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</si>
  <si>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</si>
  <si>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</si>
  <si>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</si>
  <si>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</si>
  <si>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</si>
  <si>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</si>
  <si>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</si>
  <si>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</si>
  <si>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</si>
  <si>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</si>
  <si>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</si>
  <si>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</si>
  <si>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</si>
  <si>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</si>
  <si>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</si>
  <si>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</si>
  <si>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</si>
  <si>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</si>
  <si>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</si>
  <si>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</si>
  <si>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</si>
  <si>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</si>
  <si>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</si>
  <si>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</si>
  <si>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</si>
  <si>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</si>
  <si>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</si>
  <si>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</si>
  <si>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</si>
  <si>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</si>
  <si>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</si>
  <si>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</si>
  <si>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</si>
  <si>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</si>
  <si>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</si>
  <si>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</si>
  <si>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</si>
  <si>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</si>
  <si>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</si>
  <si>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</si>
  <si>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</si>
  <si>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</si>
  <si>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</si>
  <si>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</si>
  <si>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</si>
  <si>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</si>
  <si>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</si>
  <si>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</si>
  <si>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</si>
  <si>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</si>
  <si>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</si>
  <si>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</si>
  <si>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</si>
  <si>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</si>
  <si>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</si>
  <si>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</si>
  <si>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</si>
  <si>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</si>
  <si>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</si>
  <si>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</si>
  <si>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</si>
  <si>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</si>
  <si>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</si>
  <si>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</si>
  <si>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</si>
  <si>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</si>
  <si>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</si>
  <si>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</si>
  <si>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</si>
  <si>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</si>
  <si>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</si>
  <si>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</si>
  <si>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</si>
  <si>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</si>
  <si>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</si>
  <si>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</si>
  <si>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</si>
  <si>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</si>
  <si>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</si>
  <si>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</si>
  <si>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</si>
  <si>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</si>
  <si>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</si>
  <si>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</si>
  <si>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</si>
  <si>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</si>
  <si>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</si>
  <si>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</si>
  <si>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</si>
  <si>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</si>
  <si>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</si>
  <si>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</si>
  <si>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</si>
  <si>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</si>
  <si>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</si>
  <si>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</si>
  <si>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</si>
  <si>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</si>
  <si>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</si>
  <si>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</si>
  <si>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</si>
  <si>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</si>
  <si>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</si>
  <si>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</si>
  <si>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</si>
  <si>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</si>
  <si>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</si>
  <si>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</si>
  <si>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</si>
  <si>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</si>
  <si>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</si>
  <si>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</si>
  <si>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</si>
  <si>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</si>
  <si>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</si>
  <si>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</si>
  <si>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</si>
  <si>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</si>
  <si>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</si>
  <si>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</si>
  <si>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</si>
  <si>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</si>
  <si>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</si>
  <si>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</si>
  <si>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</si>
  <si>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</si>
  <si>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</si>
  <si>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</si>
  <si>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</si>
  <si>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</si>
  <si>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</si>
  <si>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</si>
  <si>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</si>
  <si>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</si>
  <si>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</si>
  <si>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</si>
  <si>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</si>
  <si>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</si>
  <si>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</si>
  <si>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</si>
  <si>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</si>
  <si>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</si>
  <si>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</si>
  <si>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</si>
  <si>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</si>
  <si>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</si>
  <si>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</si>
  <si>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</si>
  <si>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</si>
  <si>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</si>
  <si>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</si>
  <si>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</si>
  <si>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</si>
  <si>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</si>
  <si>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</si>
  <si>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</si>
  <si>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</si>
  <si>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</si>
  <si>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</si>
  <si>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</si>
  <si>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</si>
  <si>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</si>
  <si>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</si>
  <si>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</si>
  <si>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</si>
  <si>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</si>
  <si>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</si>
  <si>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</si>
  <si>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</si>
  <si>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</si>
  <si>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</si>
  <si>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</si>
  <si>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</si>
  <si>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</si>
  <si>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</si>
  <si>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</si>
  <si>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</si>
  <si>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</si>
  <si>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</si>
  <si>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</si>
  <si>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</si>
  <si>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</si>
  <si>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</si>
  <si>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</si>
  <si>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</si>
  <si>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</si>
  <si>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</si>
  <si>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</si>
  <si>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</si>
  <si>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</si>
  <si>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</si>
  <si>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</si>
  <si>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</si>
  <si>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</si>
  <si>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</si>
  <si>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</si>
  <si>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</si>
  <si>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</si>
  <si>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</si>
  <si>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</si>
  <si>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</si>
  <si>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</si>
  <si>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</si>
  <si>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</si>
  <si>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</si>
  <si>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</si>
  <si>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</si>
  <si>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</si>
  <si>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</si>
  <si>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</si>
  <si>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</si>
  <si>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</si>
  <si>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</si>
  <si>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</si>
  <si>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</si>
  <si>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</si>
  <si>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</si>
  <si>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</si>
  <si>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</si>
  <si>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</si>
  <si>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</si>
  <si>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</si>
  <si>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</si>
  <si>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</si>
  <si>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</si>
  <si>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</si>
  <si>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</si>
  <si>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</si>
  <si>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</si>
  <si>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</si>
  <si>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</si>
  <si>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</si>
  <si>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</si>
  <si>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</si>
  <si>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</si>
  <si>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</si>
  <si>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</si>
  <si>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</si>
  <si>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</si>
  <si>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</si>
  <si>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</si>
  <si>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</si>
  <si>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</si>
  <si>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</si>
  <si>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</si>
  <si>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</si>
  <si>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</si>
  <si>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</si>
  <si>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</si>
  <si>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</si>
  <si>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</si>
  <si>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</si>
  <si>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</si>
  <si>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</si>
  <si>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</si>
  <si>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</si>
  <si>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</si>
  <si>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</si>
  <si>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</si>
  <si>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</si>
  <si>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</si>
  <si>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</si>
  <si>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</si>
  <si>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</si>
  <si>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</si>
  <si>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</si>
  <si>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</si>
  <si>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</si>
  <si>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</si>
  <si>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</si>
  <si>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</si>
  <si>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</si>
  <si>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</si>
  <si>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</si>
  <si>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</si>
  <si>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</si>
  <si>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</si>
  <si>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</si>
  <si>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</si>
  <si>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</si>
  <si>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</si>
  <si>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</si>
  <si>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</si>
  <si>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</si>
  <si>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</si>
  <si>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</si>
  <si>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</si>
  <si>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</si>
  <si>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</si>
  <si>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</si>
  <si>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</si>
  <si>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</si>
  <si>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</si>
  <si>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</si>
  <si>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</si>
  <si>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</si>
  <si>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</si>
  <si>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</si>
  <si>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</si>
  <si>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</si>
  <si>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</si>
  <si>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</si>
  <si>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</si>
  <si>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</si>
  <si>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</si>
  <si>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</si>
  <si>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</si>
  <si>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</si>
  <si>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</si>
  <si>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</si>
  <si>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</si>
  <si>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</si>
  <si>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</si>
  <si>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</si>
  <si>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</si>
  <si>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</si>
  <si>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</si>
  <si>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</si>
  <si>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</si>
  <si>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</si>
  <si>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</si>
  <si>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</si>
  <si>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</si>
  <si>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</si>
  <si>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</si>
  <si>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</si>
  <si>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</si>
  <si>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</si>
  <si>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</si>
  <si>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</si>
  <si>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</si>
  <si>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</si>
  <si>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</si>
  <si>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</si>
  <si>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</si>
  <si>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</si>
  <si>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</si>
  <si>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</si>
  <si>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</si>
  <si>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</si>
  <si>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</si>
  <si>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</si>
  <si>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</si>
  <si>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</si>
  <si>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</si>
  <si>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</si>
  <si>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</si>
  <si>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</si>
  <si>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</si>
  <si>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</si>
  <si>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</si>
  <si>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</si>
  <si>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</si>
  <si>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</si>
  <si>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</si>
  <si>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</si>
  <si>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</si>
  <si>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</si>
  <si>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</si>
  <si>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</si>
  <si>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</si>
  <si>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</si>
  <si>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</si>
  <si>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</si>
  <si>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</si>
  <si>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</si>
  <si>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</si>
  <si>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</si>
  <si>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</si>
  <si>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</si>
  <si>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</si>
  <si>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</si>
  <si>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</si>
  <si>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</si>
  <si>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</si>
  <si>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</si>
  <si>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</si>
  <si>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</si>
  <si>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</si>
  <si>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</si>
  <si>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</si>
  <si>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</si>
  <si>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</si>
  <si>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</si>
  <si>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</si>
  <si>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</si>
  <si>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</si>
  <si>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</si>
  <si>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</si>
  <si>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</si>
  <si>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</si>
  <si>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</si>
  <si>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</si>
  <si>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</si>
  <si>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</si>
  <si>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</si>
  <si>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</si>
  <si>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</si>
  <si>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</si>
  <si>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</si>
  <si>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</si>
  <si>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</si>
  <si>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</si>
  <si>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</si>
  <si>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</si>
  <si>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</si>
  <si>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</si>
  <si>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</si>
  <si>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</si>
  <si>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</si>
  <si>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</si>
  <si>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</si>
  <si>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</si>
  <si>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</si>
  <si>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</si>
  <si>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</si>
  <si>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</si>
  <si>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</si>
  <si>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</si>
  <si>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</si>
  <si>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</si>
  <si>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</si>
  <si>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</si>
  <si>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</si>
  <si>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</si>
  <si>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</si>
  <si>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</si>
  <si>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</si>
  <si>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</si>
  <si>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</si>
  <si>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</si>
  <si>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</si>
  <si>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</si>
  <si>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</si>
  <si>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</si>
  <si>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</si>
  <si>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</si>
  <si>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</si>
  <si>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</si>
  <si>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</si>
  <si>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</si>
  <si>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</si>
  <si>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</si>
  <si>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</si>
  <si>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</si>
  <si>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</si>
  <si>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</si>
  <si>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</si>
  <si>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</si>
  <si>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</si>
  <si>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</si>
  <si>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</si>
  <si>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</si>
  <si>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</si>
  <si>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</si>
  <si>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</si>
  <si>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</si>
  <si>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</si>
  <si>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</si>
  <si>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</si>
  <si>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</si>
  <si>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</si>
  <si>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</si>
  <si>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</si>
  <si>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</si>
  <si>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</si>
  <si>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</si>
  <si>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</si>
  <si>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</si>
  <si>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</si>
  <si>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</si>
  <si>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</si>
  <si>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</si>
  <si>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</si>
  <si>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</si>
  <si>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</si>
  <si>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</si>
  <si>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</si>
  <si>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</si>
  <si>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</si>
  <si>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</si>
  <si>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</si>
  <si>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</si>
  <si>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</si>
  <si>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</si>
  <si>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</si>
  <si>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</si>
  <si>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</si>
  <si>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</si>
  <si>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</si>
  <si>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</si>
  <si>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</si>
  <si>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</si>
  <si>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</si>
  <si>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</si>
  <si>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</si>
  <si>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</si>
  <si>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</si>
  <si>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</si>
  <si>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</si>
  <si>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</si>
  <si>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</si>
  <si>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</si>
  <si>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</si>
  <si>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</si>
  <si>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</si>
  <si>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</si>
  <si>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</si>
  <si>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</si>
  <si>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</si>
  <si>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</si>
  <si>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</si>
  <si>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</si>
  <si>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</si>
  <si>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</si>
  <si>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</si>
  <si>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</si>
  <si>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</si>
  <si>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</si>
  <si>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</si>
  <si>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</si>
  <si>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</si>
  <si>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</si>
  <si>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</si>
  <si>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</si>
  <si>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</si>
  <si>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</si>
  <si>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</si>
  <si>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</si>
  <si>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</si>
  <si>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</si>
  <si>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</si>
  <si>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</si>
  <si>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</si>
  <si>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</si>
  <si>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</si>
  <si>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</si>
  <si>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</si>
  <si>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</si>
  <si>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</si>
  <si>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</si>
  <si>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</si>
  <si>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</si>
  <si>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</si>
  <si>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</si>
  <si>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</si>
  <si>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</si>
  <si>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</si>
  <si>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</si>
  <si>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</si>
  <si>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</si>
  <si>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</si>
  <si>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</si>
  <si>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</si>
  <si>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</si>
  <si>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</si>
  <si>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</si>
  <si>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</si>
  <si>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</si>
  <si>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</si>
  <si>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</si>
  <si>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</si>
  <si>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</si>
  <si>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</si>
  <si>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</si>
  <si>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</si>
  <si>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</si>
  <si>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</si>
  <si>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</si>
  <si>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</si>
  <si>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</si>
  <si>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</si>
  <si>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</si>
  <si>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</si>
  <si>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</si>
  <si>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</si>
  <si>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</si>
  <si>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</si>
  <si>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</si>
  <si>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</si>
  <si>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</si>
  <si>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</si>
  <si>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</si>
  <si>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</si>
  <si>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</si>
  <si>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</si>
  <si>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</si>
  <si>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</si>
  <si>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</si>
  <si>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</si>
  <si>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</si>
  <si>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</si>
  <si>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</si>
  <si>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</si>
  <si>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</si>
  <si>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</si>
  <si>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</si>
  <si>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</si>
  <si>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</si>
  <si>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</si>
  <si>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</si>
  <si>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</si>
  <si>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</si>
  <si>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</si>
  <si>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</si>
  <si>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</si>
  <si>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</si>
  <si>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</si>
  <si>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</si>
  <si>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</si>
  <si>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</si>
  <si>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</si>
  <si>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</si>
  <si>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</si>
  <si>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</si>
  <si>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</si>
  <si>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</si>
  <si>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</si>
  <si>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</si>
  <si>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</si>
  <si>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</si>
  <si>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</si>
  <si>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</si>
  <si>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</si>
  <si>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</si>
  <si>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</si>
  <si>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</si>
  <si>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</si>
  <si>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</si>
  <si>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</si>
  <si>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</si>
  <si>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</si>
  <si>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</si>
  <si>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</si>
  <si>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</si>
  <si>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</si>
  <si>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</si>
  <si>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</si>
  <si>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</si>
  <si>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</si>
  <si>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</si>
  <si>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</si>
  <si>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</si>
  <si>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</si>
  <si>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</si>
  <si>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</si>
  <si>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</si>
  <si>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</si>
  <si>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</si>
  <si>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</si>
  <si>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</si>
  <si>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</si>
  <si>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</si>
  <si>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</si>
  <si>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</si>
  <si>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</si>
  <si>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</si>
  <si>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</si>
  <si>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</si>
  <si>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</si>
  <si>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</si>
  <si>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</si>
  <si>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</si>
  <si>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</si>
  <si>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</si>
  <si>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</si>
  <si>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</si>
  <si>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</si>
  <si>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</si>
  <si>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</si>
  <si>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</si>
  <si>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</si>
  <si>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</si>
  <si>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</si>
  <si>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</si>
  <si>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</si>
  <si>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</si>
  <si>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</si>
  <si>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</si>
  <si>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</si>
  <si>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</si>
  <si>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</si>
  <si>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</si>
  <si>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</si>
  <si>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</si>
  <si>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</si>
  <si>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</si>
  <si>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</si>
  <si>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</si>
  <si>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</si>
  <si>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</si>
  <si>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</si>
  <si>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</si>
  <si>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</si>
  <si>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</si>
  <si>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</si>
  <si>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</si>
  <si>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</si>
  <si>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</si>
  <si>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</si>
  <si>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</si>
  <si>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</si>
  <si>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</si>
  <si>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</si>
  <si>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</si>
  <si>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</si>
  <si>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</si>
  <si>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</si>
  <si>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</si>
  <si>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</si>
  <si>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</si>
  <si>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</si>
  <si>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</si>
  <si>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</si>
  <si>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</si>
  <si>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</si>
  <si>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</si>
  <si>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</si>
  <si>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</si>
  <si>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</si>
  <si>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</si>
  <si>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</si>
  <si>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</si>
  <si>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</si>
  <si>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</si>
  <si>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</si>
  <si>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</si>
  <si>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</si>
  <si>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</si>
  <si>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</si>
  <si>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</si>
  <si>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</si>
  <si>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</si>
  <si>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</si>
  <si>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</si>
  <si>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</si>
  <si>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</si>
  <si>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</si>
  <si>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</si>
  <si>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</si>
  <si>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</si>
  <si>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</si>
  <si>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</si>
  <si>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</si>
  <si>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</si>
  <si>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</si>
  <si>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</si>
  <si>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</si>
  <si>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</si>
  <si>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</si>
  <si>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</si>
  <si>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</si>
  <si>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</si>
  <si>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</si>
  <si>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</si>
  <si>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</si>
  <si>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</si>
  <si>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</si>
  <si>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</si>
  <si>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</si>
  <si>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</si>
  <si>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</si>
  <si>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</si>
  <si>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</si>
  <si>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</si>
  <si>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</si>
  <si>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</si>
  <si>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</si>
  <si>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</si>
  <si>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</si>
  <si>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</si>
  <si>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</si>
  <si>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</si>
  <si>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</si>
  <si>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</si>
  <si>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</si>
  <si>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</si>
  <si>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</si>
  <si>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</si>
  <si>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</si>
  <si>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</si>
  <si>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</si>
  <si>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</si>
  <si>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</si>
  <si>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</si>
  <si>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</si>
  <si>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</si>
  <si>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</si>
  <si>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</si>
  <si>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</si>
  <si>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</si>
  <si>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</si>
  <si>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</si>
  <si>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</si>
  <si>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</si>
  <si>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</si>
  <si>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</si>
  <si>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</si>
  <si>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</si>
  <si>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</si>
  <si>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</si>
  <si>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</si>
  <si>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</si>
  <si>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</si>
  <si>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</si>
  <si>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</si>
  <si>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</si>
  <si>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</si>
  <si>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</si>
  <si>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</si>
  <si>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</si>
  <si>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</si>
  <si>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</si>
  <si>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</si>
  <si>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</si>
  <si>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</si>
  <si>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</si>
  <si>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</si>
  <si>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</si>
  <si>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</si>
  <si>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</si>
  <si>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</si>
  <si>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</si>
  <si>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</si>
  <si>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</si>
  <si>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</si>
  <si>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</si>
  <si>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</si>
  <si>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</si>
  <si>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</si>
  <si>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</si>
  <si>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</si>
  <si>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</si>
  <si>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</si>
  <si>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</si>
  <si>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</si>
  <si>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</si>
  <si>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</si>
  <si>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</si>
  <si>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</si>
  <si>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</si>
  <si>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</si>
  <si>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</si>
  <si>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</si>
  <si>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</si>
  <si>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</si>
  <si>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</si>
  <si>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</si>
  <si>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</si>
  <si>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</si>
  <si>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</si>
  <si>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</si>
  <si>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</si>
  <si>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</si>
  <si>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</si>
  <si>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</si>
  <si>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</si>
  <si>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</si>
  <si>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</si>
  <si>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</si>
  <si>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</si>
  <si>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</si>
  <si>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</si>
  <si>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</si>
  <si>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</si>
  <si>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</si>
  <si>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</si>
  <si>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</si>
  <si>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</si>
  <si>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</si>
  <si>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</si>
  <si>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</si>
  <si>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</si>
  <si>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</si>
  <si>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</si>
  <si>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</si>
  <si>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</si>
  <si>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</si>
  <si>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</si>
  <si>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</si>
  <si>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</si>
  <si>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</si>
  <si>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</si>
  <si>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</si>
  <si>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</si>
  <si>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</si>
  <si>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</si>
  <si>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</si>
  <si>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</si>
  <si>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</si>
  <si>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</si>
  <si>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</si>
  <si>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</si>
  <si>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</si>
  <si>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</si>
  <si>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</si>
  <si>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</si>
  <si>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</si>
  <si>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</si>
  <si>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</si>
  <si>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</si>
  <si>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</si>
  <si>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</si>
  <si>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</si>
  <si>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</si>
  <si>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</si>
  <si>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</si>
  <si>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</si>
  <si>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</si>
  <si>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</si>
  <si>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</si>
  <si>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</si>
  <si>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</si>
  <si>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</si>
  <si>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</si>
  <si>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</si>
  <si>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</si>
  <si>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</si>
  <si>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</si>
  <si>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</si>
  <si>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</si>
  <si>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</si>
  <si>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</si>
  <si>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</si>
  <si>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</si>
  <si>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</si>
  <si>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</si>
  <si>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</si>
  <si>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</si>
  <si>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</si>
  <si>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</si>
  <si>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</si>
  <si>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</si>
  <si>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</si>
  <si>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</si>
  <si>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</si>
  <si>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</si>
  <si>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</si>
  <si>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</si>
  <si>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</si>
  <si>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</si>
  <si>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</si>
  <si>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</si>
  <si>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</si>
  <si>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</si>
  <si>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</si>
  <si>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</si>
  <si>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</si>
  <si>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</si>
  <si>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</si>
  <si>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</si>
  <si>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</si>
  <si>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</si>
  <si>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</si>
  <si>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</si>
  <si>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</si>
  <si>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</si>
  <si>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</si>
  <si>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</si>
  <si>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</si>
  <si>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</si>
  <si>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</si>
  <si>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</si>
  <si>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</si>
  <si>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</si>
  <si>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</si>
  <si>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</si>
  <si>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</si>
  <si>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</si>
  <si>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</si>
  <si>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</si>
  <si>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</si>
  <si>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</si>
  <si>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</si>
  <si>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</si>
  <si>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</si>
  <si>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</si>
  <si>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</si>
  <si>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</si>
  <si>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</si>
  <si>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</si>
  <si>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</si>
  <si>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</si>
  <si>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</si>
  <si>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</si>
  <si>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</si>
  <si>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</si>
  <si>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</si>
  <si>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</si>
  <si>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</si>
  <si>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</si>
  <si>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</si>
  <si>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</si>
  <si>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</si>
  <si>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</si>
  <si>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</si>
  <si>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</si>
  <si>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</si>
  <si>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</si>
  <si>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</si>
  <si>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</si>
  <si>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</si>
  <si>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</si>
  <si>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</si>
  <si>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</si>
  <si>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</si>
  <si>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</si>
  <si>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</si>
  <si>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</si>
  <si>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</si>
  <si>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</si>
  <si>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</si>
  <si>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</si>
  <si>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</si>
  <si>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</si>
  <si>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</si>
  <si>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</si>
  <si>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</si>
  <si>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</si>
  <si>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</si>
  <si>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</si>
  <si>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</si>
  <si>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</si>
  <si>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</si>
  <si>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</si>
  <si>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</si>
  <si>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</si>
  <si>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</si>
  <si>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</si>
  <si>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</si>
  <si>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</si>
  <si>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</si>
  <si>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</si>
  <si>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</si>
  <si>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</si>
  <si>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</si>
  <si>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</si>
  <si>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</si>
  <si>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</si>
  <si>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</si>
  <si>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</si>
  <si>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</si>
  <si>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</si>
  <si>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</si>
  <si>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</si>
  <si>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</si>
  <si>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</si>
  <si>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</si>
  <si>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</si>
  <si>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</si>
  <si>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</si>
  <si>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</si>
  <si>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</si>
  <si>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</si>
  <si>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</si>
  <si>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</si>
  <si>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</si>
  <si>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</si>
  <si>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</si>
  <si>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</si>
  <si>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</si>
  <si>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</si>
  <si>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</si>
  <si>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</si>
  <si>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</si>
  <si>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</si>
  <si>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</si>
  <si>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</si>
  <si>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</si>
  <si>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</si>
  <si>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</si>
  <si>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</si>
  <si>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</si>
  <si>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</si>
  <si>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</si>
  <si>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</si>
  <si>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</si>
  <si>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</si>
  <si>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</si>
  <si>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</si>
  <si>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</si>
  <si>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</si>
  <si>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</si>
  <si>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</si>
  <si>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</si>
  <si>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</si>
  <si>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</si>
  <si>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</si>
  <si>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</si>
  <si>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</si>
  <si>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</si>
  <si>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</si>
  <si>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</si>
  <si>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</si>
  <si>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</si>
  <si>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</si>
  <si>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</si>
  <si>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</si>
  <si>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</si>
  <si>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</si>
  <si>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</si>
  <si>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</si>
  <si>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</si>
  <si>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</si>
  <si>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</si>
  <si>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</si>
  <si>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</si>
  <si>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</si>
  <si>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</si>
  <si>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</si>
  <si>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</si>
  <si>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</si>
  <si>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</si>
  <si>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</si>
  <si>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</si>
  <si>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</si>
  <si>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</si>
  <si>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</si>
  <si>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</si>
  <si>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</si>
  <si>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</si>
  <si>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</si>
  <si>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</si>
  <si>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</si>
  <si>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</si>
  <si>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</si>
  <si>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</si>
  <si>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</si>
  <si>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</si>
  <si>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</si>
  <si>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</si>
  <si>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</si>
  <si>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</si>
  <si>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</si>
  <si>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</si>
  <si>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</si>
  <si>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</si>
  <si>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</si>
  <si>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</si>
  <si>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</si>
  <si>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</si>
  <si>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</si>
  <si>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</si>
  <si>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</si>
  <si>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</si>
  <si>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</si>
  <si>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</si>
  <si>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</si>
  <si>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</si>
  <si>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</si>
  <si>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</si>
  <si>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</si>
  <si>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</si>
  <si>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</si>
  <si>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</si>
  <si>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</si>
  <si>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</si>
  <si>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</si>
  <si>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</si>
  <si>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</si>
  <si>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</si>
  <si>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</si>
  <si>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</si>
  <si>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</si>
  <si>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</si>
  <si>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</si>
  <si>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</si>
  <si>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</si>
  <si>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</si>
  <si>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</si>
  <si>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</si>
  <si>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</si>
  <si>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</si>
  <si>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</si>
  <si>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</si>
  <si>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</si>
  <si>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</si>
  <si>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</si>
  <si>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</si>
  <si>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</si>
  <si>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</si>
  <si>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</si>
  <si>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</si>
  <si>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</si>
  <si>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</si>
  <si>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</si>
  <si>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</si>
  <si>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</si>
  <si>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</si>
  <si>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</si>
  <si>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</si>
  <si>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</si>
  <si>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</si>
  <si>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</si>
  <si>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</si>
  <si>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</si>
  <si>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</si>
  <si>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</si>
  <si>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</si>
  <si>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</si>
  <si>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</si>
  <si>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</si>
  <si>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</si>
  <si>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</si>
  <si>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</si>
  <si>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</si>
  <si>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</si>
  <si>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</si>
  <si>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</si>
  <si>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</si>
  <si>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</si>
  <si>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</si>
  <si>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</si>
  <si>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</si>
  <si>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</si>
  <si>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</si>
  <si>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</si>
  <si>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</si>
  <si>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</si>
  <si>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</si>
  <si>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</si>
  <si>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</si>
  <si>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</si>
  <si>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</si>
  <si>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</si>
  <si>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</si>
  <si>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</si>
  <si>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</si>
  <si>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</si>
  <si>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</si>
  <si>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</si>
  <si>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</si>
  <si>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</si>
  <si>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</si>
  <si>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</si>
  <si>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</si>
  <si>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</si>
  <si>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</si>
  <si>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</si>
  <si>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</si>
  <si>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</si>
  <si>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</si>
  <si>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</si>
  <si>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</si>
  <si>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</si>
  <si>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</si>
  <si>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</si>
  <si>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</si>
  <si>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</si>
  <si>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</si>
  <si>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</si>
  <si>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</si>
  <si>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</si>
  <si>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</si>
  <si>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</si>
  <si>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</si>
  <si>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</si>
  <si>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</si>
  <si>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</si>
  <si>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</si>
  <si>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</si>
  <si>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</si>
  <si>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</si>
  <si>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</si>
  <si>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</si>
  <si>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</si>
  <si>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</si>
  <si>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</si>
  <si>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</si>
  <si>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</si>
  <si>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</si>
  <si>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</si>
  <si>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</si>
  <si>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</si>
  <si>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</si>
  <si>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</si>
  <si>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</si>
  <si>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</si>
  <si>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</si>
  <si>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</si>
  <si>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</si>
  <si>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</si>
  <si>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</si>
  <si>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</si>
  <si>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</si>
  <si>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</si>
  <si>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</si>
  <si>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</si>
  <si>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</si>
  <si>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</si>
  <si>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</si>
  <si>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</si>
  <si>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</si>
  <si>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</si>
  <si>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</si>
  <si>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</si>
  <si>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</si>
  <si>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</si>
  <si>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</si>
  <si>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</si>
  <si>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</si>
  <si>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</si>
  <si>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</si>
  <si>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</si>
  <si>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</si>
  <si>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</si>
  <si>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</si>
  <si>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</si>
  <si>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</si>
  <si>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</si>
  <si>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</si>
  <si>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</si>
  <si>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</si>
  <si>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</si>
  <si>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</si>
  <si>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</si>
  <si>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</si>
  <si>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</si>
  <si>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</si>
  <si>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</si>
  <si>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</si>
  <si>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</si>
  <si>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</si>
  <si>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</si>
  <si>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</si>
  <si>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</si>
  <si>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</si>
  <si>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</si>
  <si>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</si>
  <si>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</si>
  <si>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</si>
  <si>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</si>
  <si>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</si>
  <si>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</si>
  <si>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</si>
  <si>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</si>
  <si>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</si>
  <si>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</si>
  <si>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</si>
  <si>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</si>
  <si>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</si>
  <si>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</si>
  <si>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</si>
  <si>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</si>
  <si>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</si>
  <si>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</si>
  <si>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</si>
  <si>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</si>
  <si>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</si>
  <si>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</si>
  <si>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</si>
  <si>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</si>
  <si>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</si>
  <si>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</si>
  <si>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</si>
  <si>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</si>
  <si>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</si>
  <si>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</si>
  <si>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</si>
  <si>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</si>
  <si>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</si>
  <si>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</si>
  <si>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</si>
  <si>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</si>
  <si>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</si>
  <si>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</si>
  <si>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</si>
  <si>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</si>
  <si>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</si>
  <si>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</si>
  <si>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</si>
  <si>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</si>
  <si>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</si>
  <si>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</si>
  <si>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</si>
  <si>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</si>
  <si>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</si>
  <si>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</si>
  <si>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</si>
  <si>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</si>
  <si>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</si>
  <si>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</si>
  <si>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</si>
  <si>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</si>
  <si>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</si>
  <si>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</si>
  <si>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</si>
  <si>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</si>
  <si>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</si>
  <si>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</si>
  <si>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</si>
  <si>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</si>
  <si>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</si>
  <si>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</si>
  <si>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</si>
  <si>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</si>
  <si>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</si>
  <si>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</si>
  <si>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</si>
  <si>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</si>
  <si>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</si>
  <si>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</si>
  <si>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</si>
  <si>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</si>
  <si>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</si>
  <si>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</si>
  <si>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</si>
  <si>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</si>
  <si>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</si>
  <si>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</si>
  <si>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</si>
  <si>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</si>
  <si>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</si>
  <si>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</si>
  <si>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</si>
  <si>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</si>
  <si>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</si>
  <si>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</si>
  <si>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</si>
  <si>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</si>
  <si>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</si>
  <si>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</si>
  <si>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</si>
  <si>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</si>
  <si>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</si>
  <si>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</si>
  <si>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</si>
  <si>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</si>
  <si>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</si>
  <si>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</si>
  <si>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</si>
  <si>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</si>
  <si>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</si>
  <si>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</si>
  <si>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</si>
  <si>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</si>
  <si>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</si>
  <si>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</si>
  <si>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</si>
  <si>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</si>
  <si>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</si>
  <si>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</si>
  <si>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</si>
  <si>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</si>
  <si>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</si>
  <si>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</si>
  <si>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</si>
  <si>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</si>
  <si>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</si>
  <si>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</si>
  <si>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</si>
  <si>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</si>
  <si>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</si>
  <si>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</si>
  <si>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</si>
  <si>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</si>
  <si>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</si>
  <si>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</si>
  <si>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</si>
  <si>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</si>
  <si>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</si>
  <si>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</si>
  <si>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</si>
  <si>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</si>
  <si>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</si>
  <si>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</si>
  <si>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</si>
  <si>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</si>
  <si>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</si>
  <si>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</si>
  <si>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</si>
  <si>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</si>
  <si>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</si>
  <si>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</si>
  <si>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</si>
  <si>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</si>
  <si>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</si>
  <si>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</si>
  <si>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</si>
  <si>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</si>
  <si>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</si>
  <si>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</si>
  <si>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</si>
  <si>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</si>
  <si>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</si>
  <si>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</si>
  <si>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</si>
  <si>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</si>
  <si>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</si>
  <si>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</si>
  <si>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</si>
  <si>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</si>
  <si>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</si>
  <si>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</si>
  <si>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</si>
  <si>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</si>
  <si>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</si>
  <si>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</si>
  <si>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</si>
  <si>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</si>
  <si>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</si>
  <si>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</si>
  <si>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</si>
  <si>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</si>
  <si>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</si>
  <si>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</si>
  <si>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</si>
  <si>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</si>
  <si>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</si>
  <si>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</si>
  <si>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</si>
  <si>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</si>
  <si>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</si>
  <si>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</si>
  <si>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</si>
  <si>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</si>
  <si>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</si>
  <si>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</si>
  <si>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</si>
  <si>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</si>
  <si>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</si>
  <si>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</si>
  <si>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</si>
  <si>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</si>
  <si>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</si>
  <si>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</si>
  <si>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</si>
  <si>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</si>
  <si>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</si>
  <si>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</si>
  <si>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</si>
  <si>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</si>
  <si>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</si>
  <si>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</si>
  <si>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</si>
  <si>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</si>
  <si>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</si>
  <si>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</si>
  <si>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</si>
  <si>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</si>
  <si>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</si>
  <si>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</si>
  <si>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</si>
  <si>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</si>
  <si>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</si>
  <si>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</si>
  <si>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</si>
  <si>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</si>
  <si>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</si>
  <si>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</si>
  <si>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</si>
  <si>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</si>
  <si>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</si>
  <si>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</si>
  <si>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</si>
  <si>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</si>
  <si>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</si>
  <si>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</si>
  <si>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</si>
  <si>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</si>
  <si>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</si>
  <si>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</si>
  <si>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</si>
  <si>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</si>
  <si>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</si>
  <si>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</si>
  <si>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</si>
  <si>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</si>
  <si>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</si>
  <si>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</si>
  <si>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</si>
  <si>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</si>
  <si>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</si>
  <si>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</si>
  <si>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</si>
  <si>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</si>
  <si>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</si>
  <si>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</si>
  <si>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</si>
  <si>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</si>
  <si>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</si>
  <si>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</si>
  <si>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</si>
  <si>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</si>
  <si>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</si>
  <si>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</si>
  <si>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</si>
  <si>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</si>
  <si>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</si>
  <si>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</si>
  <si>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</si>
  <si>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</si>
  <si>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</si>
  <si>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</si>
  <si>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</si>
  <si>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</si>
  <si>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</si>
  <si>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</si>
  <si>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</si>
  <si>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</si>
  <si>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</si>
  <si>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</si>
  <si>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</si>
  <si>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</si>
  <si>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</si>
  <si>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</si>
  <si>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</si>
  <si>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</si>
  <si>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</si>
  <si>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</si>
  <si>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</si>
  <si>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</si>
  <si>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</si>
  <si>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</si>
  <si>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</si>
  <si>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</si>
  <si>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</si>
  <si>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</si>
  <si>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</si>
  <si>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</si>
  <si>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</si>
  <si>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</si>
  <si>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</si>
  <si>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</si>
  <si>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</si>
  <si>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</si>
  <si>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</si>
  <si>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</si>
  <si>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</si>
  <si>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</si>
  <si>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</si>
  <si>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</si>
  <si>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</si>
  <si>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</si>
  <si>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</si>
  <si>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</si>
  <si>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</si>
  <si>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</si>
  <si>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</si>
  <si>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</si>
  <si>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</si>
  <si>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</si>
  <si>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</si>
  <si>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</si>
  <si>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</si>
  <si>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</si>
  <si>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</si>
  <si>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</si>
  <si>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</si>
  <si>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</si>
  <si>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</si>
  <si>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</si>
  <si>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</si>
  <si>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</si>
  <si>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</si>
  <si>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</si>
  <si>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</si>
  <si>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</si>
  <si>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</si>
  <si>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</si>
  <si>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</si>
  <si>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</si>
  <si>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</si>
  <si>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</si>
  <si>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</si>
  <si>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</si>
  <si>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</si>
  <si>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</si>
  <si>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</si>
  <si>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</si>
  <si>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</si>
  <si>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</si>
  <si>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</si>
  <si>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</si>
  <si>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</si>
  <si>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</si>
  <si>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</si>
  <si>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</si>
  <si>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</si>
  <si>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</si>
  <si>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</si>
  <si>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</si>
  <si>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</si>
  <si>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</si>
  <si>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</si>
  <si>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</si>
  <si>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</si>
  <si>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</si>
  <si>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</si>
  <si>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</si>
  <si>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</si>
  <si>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</si>
  <si>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</si>
  <si>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</si>
  <si>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</si>
  <si>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</si>
  <si>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</si>
  <si>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</si>
  <si>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</si>
  <si>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</si>
  <si>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</si>
  <si>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</si>
  <si>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</si>
  <si>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</si>
  <si>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</si>
  <si>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</si>
  <si>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</si>
  <si>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</si>
  <si>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</si>
  <si>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</si>
  <si>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</si>
  <si>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</si>
  <si>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</si>
  <si>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</si>
  <si>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</si>
  <si>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</si>
  <si>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</si>
  <si>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</si>
  <si>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</si>
  <si>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</si>
  <si>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</si>
  <si>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</si>
  <si>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</si>
  <si>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</si>
  <si>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</si>
  <si>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</si>
  <si>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</si>
  <si>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</si>
  <si>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</si>
  <si>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</si>
  <si>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</si>
  <si>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</si>
  <si>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</si>
  <si>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</si>
  <si>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</si>
  <si>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</si>
  <si>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</si>
  <si>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</si>
  <si>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</si>
  <si>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</si>
  <si>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</si>
  <si>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</si>
  <si>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</si>
  <si>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</si>
  <si>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</si>
  <si>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</si>
  <si>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</si>
  <si>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</si>
  <si>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</si>
  <si>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</si>
  <si>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</si>
  <si>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</si>
  <si>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</si>
  <si>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</si>
  <si>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</si>
  <si>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</si>
  <si>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</si>
  <si>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</si>
  <si>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</si>
  <si>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</si>
  <si>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</si>
  <si>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</si>
  <si>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</si>
  <si>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</si>
  <si>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</si>
  <si>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</si>
  <si>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</si>
  <si>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</si>
  <si>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</si>
  <si>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</si>
  <si>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</si>
  <si>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</si>
  <si>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</si>
  <si>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</si>
  <si>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</si>
  <si>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</si>
  <si>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</si>
  <si>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</si>
  <si>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</si>
  <si>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</si>
  <si>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</si>
  <si>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</si>
  <si>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</si>
  <si>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</si>
  <si>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</si>
  <si>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</si>
  <si>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</si>
  <si>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</si>
  <si>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</si>
  <si>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</si>
  <si>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</si>
  <si>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</si>
  <si>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</si>
  <si>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</si>
  <si>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</si>
  <si>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</si>
  <si>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</si>
  <si>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</si>
  <si>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</si>
  <si>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</si>
  <si>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</si>
  <si>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</si>
  <si>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</si>
  <si>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</si>
  <si>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</si>
  <si>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</si>
  <si>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</si>
  <si>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</si>
  <si>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</si>
  <si>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</si>
  <si>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</si>
  <si>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</si>
  <si>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</si>
  <si>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</si>
  <si>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</si>
  <si>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</si>
  <si>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</si>
  <si>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</si>
  <si>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</si>
  <si>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</si>
  <si>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</si>
  <si>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</si>
  <si>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</si>
  <si>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</si>
  <si>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</si>
  <si>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</si>
  <si>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</si>
  <si>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</si>
  <si>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</si>
  <si>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</si>
  <si>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</si>
  <si>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</si>
  <si>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</si>
  <si>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</si>
  <si>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</si>
  <si>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</si>
  <si>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</si>
  <si>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</si>
  <si>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</si>
  <si>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</si>
  <si>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</si>
  <si>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</si>
  <si>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</si>
  <si>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</si>
  <si>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</si>
  <si>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</si>
  <si>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</si>
  <si>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</si>
  <si>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</si>
  <si>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</si>
  <si>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</si>
  <si>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</si>
  <si>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</si>
  <si>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</si>
  <si>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</si>
  <si>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</si>
  <si>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</si>
  <si>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</si>
  <si>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</si>
  <si>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</si>
  <si>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</si>
  <si>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</si>
  <si>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</si>
  <si>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</si>
  <si>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</si>
  <si>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</si>
  <si>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</si>
  <si>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</si>
  <si>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</si>
  <si>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</si>
  <si>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</si>
  <si>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</si>
  <si>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</si>
  <si>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</si>
  <si>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</si>
  <si>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</si>
  <si>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</si>
  <si>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</si>
  <si>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</si>
  <si>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</si>
  <si>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</si>
  <si>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</si>
  <si>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</si>
  <si>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</si>
  <si>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</si>
  <si>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</si>
  <si>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</si>
  <si>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</si>
  <si>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</si>
  <si>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</si>
  <si>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</si>
  <si>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</si>
  <si>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</si>
  <si>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</si>
  <si>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</si>
  <si>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</si>
  <si>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</si>
  <si>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</si>
  <si>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</si>
  <si>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</si>
  <si>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</si>
  <si>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</si>
  <si>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</si>
  <si>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</si>
  <si>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</si>
  <si>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</si>
  <si>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</si>
  <si>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</si>
  <si>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</si>
  <si>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</si>
  <si>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</si>
  <si>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</si>
  <si>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</si>
  <si>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</si>
  <si>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</si>
  <si>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</si>
  <si>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</si>
  <si>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</si>
  <si>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</si>
  <si>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</si>
  <si>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</si>
  <si>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</si>
  <si>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</si>
  <si>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</si>
  <si>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</si>
  <si>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</si>
  <si>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</si>
  <si>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</si>
  <si>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</si>
  <si>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</si>
  <si>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</si>
  <si>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</si>
  <si>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</si>
  <si>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</si>
  <si>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</si>
  <si>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</si>
  <si>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</si>
  <si>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</si>
  <si>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</si>
  <si>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</si>
  <si>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</si>
  <si>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</si>
  <si>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</si>
  <si>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</si>
  <si>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</si>
  <si>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</si>
  <si>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</si>
  <si>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</si>
  <si>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</si>
  <si>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</si>
  <si>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</si>
  <si>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</si>
  <si>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</si>
  <si>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</si>
  <si>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</si>
  <si>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</si>
  <si>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</si>
  <si>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</si>
  <si>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</si>
  <si>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</si>
  <si>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</si>
  <si>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</si>
  <si>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</si>
  <si>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</si>
  <si>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</si>
  <si>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</si>
  <si>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</si>
  <si>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</si>
  <si>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</si>
  <si>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</si>
  <si>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</si>
  <si>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</si>
  <si>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</si>
  <si>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</si>
  <si>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</si>
  <si>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</si>
  <si>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</si>
  <si>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</si>
  <si>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</si>
  <si>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</si>
  <si>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</si>
  <si>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</si>
  <si>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</si>
  <si>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</si>
  <si>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</si>
  <si>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</si>
  <si>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</si>
  <si>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</si>
  <si>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</si>
  <si>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</si>
  <si>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</si>
  <si>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</si>
  <si>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</si>
  <si>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</si>
  <si>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</si>
  <si>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</si>
  <si>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</si>
  <si>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</si>
  <si>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</si>
  <si>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</si>
  <si>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</si>
  <si>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</si>
  <si>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</si>
  <si>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</si>
  <si>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</si>
  <si>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</si>
  <si>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</si>
  <si>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</si>
  <si>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</si>
  <si>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</si>
  <si>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</si>
  <si>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</si>
  <si>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</si>
  <si>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</si>
  <si>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</si>
  <si>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</si>
  <si>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</si>
  <si>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</si>
  <si>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</si>
  <si>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</si>
  <si>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</si>
  <si>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</si>
  <si>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</si>
  <si>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</si>
  <si>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</si>
  <si>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</si>
  <si>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</si>
  <si>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</si>
  <si>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</si>
  <si>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</si>
  <si>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</si>
  <si>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</si>
  <si>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</si>
  <si>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</si>
  <si>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</si>
  <si>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</si>
  <si>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</si>
  <si>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</si>
  <si>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</si>
  <si>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</si>
  <si>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</si>
  <si>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</si>
  <si>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</si>
  <si>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</si>
  <si>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</si>
  <si>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</si>
  <si>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</si>
  <si>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</si>
  <si>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</si>
  <si>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</si>
  <si>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</si>
  <si>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</si>
  <si>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</si>
  <si>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</si>
  <si>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</si>
  <si>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</si>
  <si>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</si>
  <si>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</si>
  <si>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</si>
  <si>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</si>
  <si>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</si>
  <si>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</si>
  <si>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</si>
  <si>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</si>
  <si>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</si>
  <si>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</si>
  <si>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</si>
  <si>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</si>
  <si>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</si>
  <si>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</si>
  <si>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</si>
  <si>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</si>
  <si>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</si>
  <si>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</si>
  <si>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</si>
  <si>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</si>
  <si>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</si>
  <si>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</si>
  <si>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</si>
  <si>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</si>
  <si>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</si>
  <si>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</si>
  <si>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</si>
  <si>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</si>
  <si>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</si>
  <si>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</si>
  <si>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</si>
  <si>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</si>
  <si>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</si>
  <si>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</si>
  <si>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</si>
  <si>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</si>
  <si>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</si>
  <si>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</si>
  <si>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</si>
  <si>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</si>
  <si>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</si>
  <si>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</si>
  <si>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</si>
  <si>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</si>
  <si>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</si>
  <si>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</si>
  <si>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</si>
  <si>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</si>
  <si>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</si>
  <si>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</si>
  <si>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</si>
  <si>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</si>
  <si>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</si>
  <si>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</si>
  <si>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</si>
  <si>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</si>
  <si>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</si>
  <si>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</si>
  <si>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</si>
  <si>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</si>
  <si>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</si>
  <si>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</si>
  <si>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</si>
  <si>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</si>
  <si>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</si>
  <si>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</si>
  <si>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</si>
  <si>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</si>
  <si>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</si>
  <si>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</si>
  <si>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</si>
  <si>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</si>
  <si>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</si>
  <si>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</si>
  <si>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</si>
  <si>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</si>
  <si>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</si>
  <si>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</si>
  <si>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</si>
  <si>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</si>
  <si>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</si>
  <si>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</si>
  <si>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</si>
  <si>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</si>
  <si>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</si>
  <si>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</si>
  <si>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</si>
  <si>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</si>
  <si>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</si>
  <si>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</si>
  <si>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</si>
  <si>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</si>
  <si>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</si>
  <si>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</si>
  <si>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</si>
  <si>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</si>
  <si>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</si>
  <si>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</si>
  <si>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</si>
  <si>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</si>
  <si>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</si>
  <si>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</si>
  <si>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</si>
  <si>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</si>
  <si>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</si>
  <si>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</si>
  <si>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</si>
  <si>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</si>
  <si>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</si>
  <si>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</si>
  <si>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</si>
  <si>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</si>
  <si>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</si>
  <si>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</si>
  <si>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</si>
  <si>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</si>
  <si>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</si>
  <si>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</si>
  <si>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</si>
  <si>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</si>
  <si>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</si>
  <si>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</si>
  <si>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</si>
  <si>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</si>
  <si>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</si>
  <si>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</si>
  <si>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</si>
  <si>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</si>
  <si>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</si>
  <si>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</si>
  <si>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</si>
  <si>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</si>
  <si>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</si>
  <si>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</si>
  <si>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</si>
  <si>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</si>
  <si>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</si>
  <si>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</si>
  <si>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</si>
  <si>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</si>
  <si>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</si>
  <si>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</si>
  <si>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</si>
  <si>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</si>
  <si>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</si>
  <si>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</si>
  <si>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</si>
  <si>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</si>
  <si>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</si>
  <si>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</si>
  <si>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</si>
  <si>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</si>
  <si>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</si>
  <si>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</si>
  <si>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</si>
  <si>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</si>
  <si>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</si>
  <si>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</si>
  <si>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</si>
  <si>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</si>
  <si>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</si>
  <si>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</si>
  <si>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</si>
  <si>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</si>
  <si>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</si>
  <si>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</si>
  <si>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</si>
  <si>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</si>
  <si>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</si>
  <si>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</si>
  <si>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</si>
  <si>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</si>
  <si>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</si>
  <si>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</si>
  <si>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</si>
  <si>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</si>
  <si>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</si>
  <si>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</si>
  <si>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</si>
  <si>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</si>
  <si>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</si>
  <si>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</si>
  <si>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</si>
  <si>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</si>
  <si>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</si>
  <si>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</si>
  <si>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</si>
  <si>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</si>
  <si>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</si>
  <si>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</si>
  <si>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</si>
  <si>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</si>
  <si>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</si>
  <si>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</si>
  <si>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</si>
  <si>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</si>
  <si>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</si>
  <si>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</si>
  <si>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</si>
  <si>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</si>
  <si>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</si>
  <si>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</si>
  <si>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</si>
  <si>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</si>
  <si>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</si>
  <si>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</si>
  <si>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</si>
  <si>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</si>
  <si>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</si>
  <si>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</si>
  <si>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</si>
  <si>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</si>
  <si>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</si>
  <si>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</si>
  <si>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</si>
  <si>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</si>
  <si>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</si>
  <si>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</si>
  <si>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</si>
  <si>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</si>
  <si>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</si>
  <si>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</si>
  <si>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</si>
  <si>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</si>
  <si>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</si>
  <si>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</si>
  <si>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</si>
  <si>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</si>
  <si>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</si>
  <si>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</si>
  <si>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</si>
  <si>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</si>
  <si>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</si>
  <si>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</si>
  <si>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</si>
  <si>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</si>
  <si>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</si>
  <si>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</si>
  <si>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</si>
  <si>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</si>
  <si>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</si>
  <si>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</si>
  <si>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</si>
  <si>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</si>
  <si>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</si>
  <si>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</si>
  <si>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</si>
  <si>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</si>
  <si>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</si>
  <si>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</si>
  <si>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</si>
  <si>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</si>
  <si>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</si>
  <si>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</si>
  <si>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</si>
  <si>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</si>
  <si>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</si>
  <si>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</si>
  <si>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</si>
  <si>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</si>
  <si>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</si>
  <si>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</si>
  <si>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</si>
  <si>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</si>
  <si>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</si>
  <si>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</si>
  <si>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</si>
  <si>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</si>
  <si>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</si>
  <si>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</si>
  <si>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</si>
  <si>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</si>
  <si>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</si>
  <si>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</si>
  <si>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</si>
  <si>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</si>
  <si>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</si>
  <si>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</si>
  <si>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</si>
  <si>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</si>
  <si>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</si>
  <si>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</si>
  <si>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</si>
  <si>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</si>
  <si>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</si>
  <si>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</si>
  <si>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</si>
  <si>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</si>
  <si>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</si>
  <si>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</si>
  <si>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</si>
  <si>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</si>
  <si>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</si>
  <si>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</si>
  <si>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</si>
  <si>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</si>
  <si>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</si>
  <si>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</si>
  <si>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</si>
  <si>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</si>
  <si>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</si>
  <si>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</si>
  <si>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</si>
  <si>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</si>
  <si>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</si>
  <si>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</si>
  <si>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</si>
  <si>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</si>
  <si>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</si>
  <si>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</si>
  <si>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</si>
  <si>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</si>
  <si>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</si>
  <si>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</si>
  <si>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</si>
  <si>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</si>
  <si>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</si>
  <si>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</si>
  <si>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</si>
  <si>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</si>
  <si>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</si>
  <si>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</si>
  <si>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</si>
  <si>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</si>
  <si>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</si>
  <si>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</si>
  <si>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</si>
  <si>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</si>
  <si>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</si>
  <si>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</si>
  <si>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</si>
  <si>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</si>
  <si>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</si>
  <si>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</si>
  <si>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</si>
  <si>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</si>
  <si>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</si>
  <si>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</si>
  <si>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</si>
  <si>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</si>
  <si>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</si>
  <si>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</si>
  <si>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</si>
  <si>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</si>
  <si>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</si>
  <si>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</si>
  <si>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</si>
  <si>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</si>
  <si>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</si>
  <si>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</si>
  <si>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</si>
  <si>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</si>
  <si>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</si>
  <si>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</si>
  <si>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</si>
  <si>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</si>
  <si>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</si>
  <si>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</si>
  <si>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</si>
  <si>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</si>
  <si>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</si>
  <si>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</si>
  <si>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</si>
  <si>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</si>
  <si>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</si>
  <si>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</si>
  <si>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</si>
  <si>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</si>
  <si>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</si>
  <si>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</si>
  <si>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</si>
  <si>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</si>
  <si>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</si>
  <si>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</si>
  <si>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</si>
  <si>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</si>
  <si>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</si>
  <si>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</si>
  <si>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</si>
  <si>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</si>
  <si>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</si>
  <si>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</si>
  <si>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</si>
  <si>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</si>
  <si>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</si>
  <si>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</si>
  <si>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</si>
  <si>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</si>
  <si>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</si>
  <si>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</si>
  <si>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</si>
  <si>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</si>
  <si>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</si>
  <si>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</si>
  <si>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</si>
  <si>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</si>
  <si>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</si>
  <si>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</si>
  <si>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</si>
  <si>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</si>
  <si>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</si>
  <si>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</si>
  <si>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</si>
  <si>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</si>
  <si>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</si>
  <si>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</si>
  <si>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</si>
  <si>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</si>
  <si>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</si>
  <si>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</si>
  <si>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</si>
  <si>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</si>
  <si>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</si>
  <si>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</si>
  <si>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</si>
  <si>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</si>
  <si>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</si>
  <si>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</si>
  <si>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</si>
  <si>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</si>
  <si>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</si>
  <si>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</si>
  <si>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</si>
  <si>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</si>
  <si>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</si>
  <si>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</si>
  <si>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</si>
  <si>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</si>
  <si>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</si>
  <si>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</si>
  <si>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</si>
  <si>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</si>
  <si>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</si>
  <si>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</si>
  <si>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</si>
  <si>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</si>
  <si>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</si>
  <si>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</si>
  <si>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</si>
  <si>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</si>
  <si>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</si>
  <si>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</si>
  <si>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</si>
  <si>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</si>
  <si>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</si>
  <si>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</si>
  <si>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</si>
  <si>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</si>
  <si>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</si>
  <si>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</si>
  <si>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</si>
  <si>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</si>
  <si>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</si>
  <si>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</si>
  <si>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</si>
  <si>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</si>
  <si>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</si>
  <si>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</si>
  <si>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</si>
  <si>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</si>
  <si>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</si>
  <si>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</si>
  <si>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</si>
  <si>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</si>
  <si>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</si>
  <si>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</si>
  <si>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</si>
  <si>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</si>
  <si>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</si>
  <si>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</si>
  <si>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</si>
  <si>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</si>
  <si>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</si>
  <si>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</si>
  <si>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</si>
  <si>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</si>
  <si>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</si>
  <si>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</si>
  <si>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</si>
  <si>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</si>
  <si>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</si>
  <si>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</si>
  <si>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</si>
  <si>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</si>
  <si>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</si>
  <si>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</si>
  <si>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</si>
  <si>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</si>
  <si>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</si>
  <si>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</si>
  <si>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</si>
  <si>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</si>
  <si>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</si>
  <si>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</si>
  <si>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</si>
  <si>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</si>
  <si>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</si>
  <si>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</si>
  <si>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</si>
  <si>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</si>
  <si>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</si>
  <si>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</si>
  <si>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</si>
  <si>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</si>
  <si>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</si>
  <si>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</si>
  <si>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</si>
  <si>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</si>
  <si>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</si>
  <si>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</si>
  <si>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</si>
  <si>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</si>
  <si>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</si>
  <si>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</si>
  <si>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</si>
  <si>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</si>
  <si>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</si>
  <si>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</si>
  <si>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</si>
  <si>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</si>
  <si>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</si>
  <si>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</si>
  <si>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</si>
  <si>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</si>
  <si>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</si>
  <si>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</si>
  <si>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</si>
  <si>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</si>
  <si>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</si>
  <si>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</si>
  <si>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</si>
  <si>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</si>
  <si>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</si>
  <si>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</si>
  <si>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</si>
  <si>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</si>
  <si>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</si>
  <si>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</si>
  <si>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</si>
  <si>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</si>
  <si>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</si>
  <si>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</si>
  <si>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</si>
  <si>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</si>
  <si>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</si>
  <si>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</si>
  <si>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</si>
  <si>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</si>
  <si>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</si>
  <si>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</si>
  <si>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</si>
  <si>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</si>
  <si>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</si>
  <si>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</si>
  <si>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</si>
  <si>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</si>
  <si>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</si>
  <si>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</si>
  <si>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</si>
  <si>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</si>
  <si>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</si>
  <si>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</si>
  <si>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</si>
  <si>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</si>
  <si>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</si>
  <si>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</si>
  <si>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</si>
  <si>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</si>
  <si>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</si>
  <si>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</si>
  <si>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</si>
  <si>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</si>
  <si>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</si>
  <si>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</si>
  <si>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</si>
  <si>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</si>
  <si>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</si>
  <si>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</si>
  <si>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</si>
  <si>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</si>
  <si>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</si>
  <si>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</si>
  <si>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</si>
  <si>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</si>
  <si>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</si>
  <si>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</si>
  <si>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</si>
  <si>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</si>
  <si>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</si>
  <si>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</si>
  <si>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</si>
  <si>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</si>
  <si>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</si>
  <si>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</si>
  <si>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</si>
  <si>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</si>
  <si>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</si>
  <si>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</si>
  <si>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</si>
  <si>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</si>
  <si>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</si>
  <si>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</si>
  <si>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</si>
  <si>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</si>
  <si>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</si>
  <si>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</si>
  <si>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</si>
  <si>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</si>
  <si>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</si>
  <si>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</si>
  <si>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</si>
  <si>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</si>
  <si>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</si>
  <si>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</si>
  <si>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</si>
  <si>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</si>
  <si>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</si>
  <si>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</si>
  <si>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</si>
  <si>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</si>
  <si>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</si>
  <si>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</si>
  <si>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</si>
  <si>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</si>
  <si>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</si>
  <si>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</si>
  <si>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</si>
  <si>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</si>
  <si>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</si>
  <si>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</si>
  <si>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</si>
  <si>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</si>
  <si>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</si>
  <si>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</si>
  <si>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</si>
  <si>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</si>
  <si>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</si>
  <si>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</si>
  <si>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</si>
  <si>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</si>
  <si>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</si>
  <si>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</si>
  <si>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</si>
  <si>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</si>
  <si>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</si>
  <si>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</si>
  <si>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</si>
  <si>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</si>
  <si>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</si>
  <si>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</si>
  <si>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</si>
  <si>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</si>
  <si>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</si>
  <si>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</si>
  <si>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</si>
  <si>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</si>
  <si>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</si>
  <si>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</si>
  <si>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</si>
  <si>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</si>
  <si>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</si>
  <si>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</si>
  <si>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</si>
  <si>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</si>
  <si>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</si>
  <si>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</si>
  <si>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</si>
  <si>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</si>
  <si>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</si>
  <si>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</si>
  <si>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</si>
  <si>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</si>
  <si>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</si>
  <si>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</si>
  <si>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</si>
  <si>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</si>
  <si>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</si>
  <si>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</si>
  <si>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</si>
  <si>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</si>
  <si>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</si>
  <si>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</si>
  <si>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</si>
  <si>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</si>
  <si>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</si>
  <si>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</si>
  <si>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</si>
  <si>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</si>
  <si>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</si>
  <si>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</si>
  <si>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</si>
  <si>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</si>
  <si>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</si>
  <si>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</si>
  <si>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</si>
  <si>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</si>
  <si>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</si>
  <si>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</si>
  <si>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</si>
  <si>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</si>
  <si>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</si>
  <si>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</si>
  <si>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</si>
  <si>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</si>
  <si>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</si>
  <si>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</si>
  <si>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</si>
  <si>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</si>
  <si>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</si>
  <si>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</si>
  <si>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</si>
  <si>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</si>
  <si>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</si>
  <si>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</si>
  <si>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</si>
  <si>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</si>
  <si>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</si>
  <si>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</si>
  <si>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</si>
  <si>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</si>
  <si>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</si>
  <si>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</si>
  <si>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</si>
  <si>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</si>
  <si>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</si>
  <si>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</si>
  <si>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</si>
  <si>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</si>
  <si>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</si>
  <si>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</si>
  <si>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</si>
  <si>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</si>
  <si>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</si>
  <si>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</si>
  <si>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</si>
  <si>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</si>
  <si>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</si>
  <si>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</si>
  <si>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</si>
  <si>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</si>
  <si>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</si>
  <si>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</si>
  <si>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</si>
  <si>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</si>
  <si>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</si>
  <si>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</si>
  <si>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</si>
  <si>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</si>
  <si>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</si>
  <si>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</si>
  <si>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</si>
  <si>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</si>
  <si>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</si>
  <si>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</si>
  <si>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</si>
  <si>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</si>
  <si>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</si>
  <si>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</si>
  <si>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</si>
  <si>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</si>
  <si>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</si>
  <si>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</si>
  <si>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</si>
  <si>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</si>
  <si>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</si>
  <si>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</si>
  <si>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</si>
  <si>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</si>
  <si>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</si>
  <si>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</si>
  <si>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</si>
  <si>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</si>
  <si>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</si>
  <si>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</si>
  <si>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</si>
  <si>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</si>
  <si>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</si>
  <si>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</si>
  <si>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</si>
  <si>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</si>
  <si>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</si>
  <si>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</si>
  <si>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</si>
  <si>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</si>
  <si>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</si>
  <si>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</si>
  <si>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</si>
  <si>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</si>
  <si>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</si>
  <si>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</si>
  <si>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</si>
  <si>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</si>
  <si>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</si>
  <si>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</si>
  <si>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</si>
  <si>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</si>
  <si>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</si>
  <si>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</si>
  <si>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</si>
  <si>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</si>
  <si>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</si>
  <si>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</si>
  <si>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</si>
  <si>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</si>
  <si>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</si>
  <si>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</si>
  <si>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</si>
  <si>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</si>
  <si>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</si>
  <si>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</si>
  <si>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</si>
  <si>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</si>
  <si>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</si>
  <si>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</si>
  <si>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</si>
  <si>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</si>
  <si>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</si>
  <si>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</si>
  <si>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</si>
  <si>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</si>
  <si>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</si>
  <si>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</si>
  <si>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</si>
  <si>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</si>
  <si>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</si>
  <si>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</si>
  <si>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</si>
  <si>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</si>
  <si>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</si>
  <si>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</si>
  <si>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</si>
  <si>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</si>
  <si>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</si>
  <si>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</si>
  <si>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</si>
  <si>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</si>
  <si>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</si>
  <si>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</si>
  <si>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</si>
  <si>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</si>
  <si>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</si>
  <si>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</si>
  <si>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</si>
  <si>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</si>
  <si>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</si>
  <si>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</si>
  <si>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</si>
  <si>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</si>
  <si>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</si>
  <si>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</si>
  <si>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</si>
  <si>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</si>
  <si>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</si>
  <si>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</si>
  <si>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</si>
  <si>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</si>
  <si>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</si>
  <si>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</si>
  <si>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</si>
  <si>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</si>
  <si>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</si>
  <si>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</si>
  <si>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</si>
  <si>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</si>
  <si>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</si>
  <si>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</si>
  <si>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</si>
  <si>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</si>
  <si>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</si>
  <si>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</si>
  <si>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</si>
  <si>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</si>
  <si>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</si>
  <si>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</si>
  <si>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</si>
  <si>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</si>
  <si>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</si>
  <si>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</si>
  <si>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</si>
  <si>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</si>
  <si>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</si>
  <si>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</si>
  <si>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</si>
  <si>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</si>
  <si>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</si>
  <si>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</si>
  <si>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</si>
  <si>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</si>
  <si>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</si>
  <si>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</si>
  <si>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</si>
  <si>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</si>
  <si>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</si>
  <si>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</si>
  <si>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</si>
  <si>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</si>
  <si>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</si>
  <si>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</si>
  <si>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</si>
  <si>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</si>
  <si>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</si>
  <si>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</si>
  <si>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</si>
  <si>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</si>
  <si>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</si>
  <si>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</si>
  <si>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</si>
  <si>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</si>
  <si>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</si>
  <si>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</si>
  <si>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</si>
  <si>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</si>
  <si>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</si>
  <si>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</si>
  <si>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</si>
  <si>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</si>
  <si>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</si>
  <si>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</si>
  <si>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</si>
  <si>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</si>
  <si>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</si>
  <si>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</si>
  <si>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</si>
  <si>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</si>
  <si>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</si>
  <si>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</si>
  <si>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</si>
  <si>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</si>
  <si>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</si>
  <si>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</si>
  <si>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</si>
  <si>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</si>
  <si>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</si>
  <si>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</si>
  <si>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</si>
  <si>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</si>
  <si>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</si>
  <si>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</si>
  <si>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</si>
  <si>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</si>
  <si>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</si>
  <si>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</si>
  <si>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</si>
  <si>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</si>
  <si>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</si>
  <si>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</si>
  <si>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</si>
  <si>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</si>
  <si>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</si>
  <si>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</si>
  <si>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</si>
  <si>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</si>
  <si>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</si>
  <si>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</si>
  <si>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</si>
  <si>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</si>
  <si>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</si>
  <si>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</si>
  <si>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</si>
  <si>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</si>
  <si>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</si>
  <si>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</si>
  <si>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</si>
  <si>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</si>
  <si>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</si>
  <si>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</si>
  <si>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</si>
  <si>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</si>
  <si>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</si>
  <si>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</si>
  <si>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</si>
  <si>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</si>
  <si>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</si>
  <si>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</si>
  <si>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</si>
  <si>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</si>
  <si>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</si>
  <si>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</si>
  <si>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</si>
  <si>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</si>
  <si>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</si>
  <si>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</si>
  <si>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</si>
  <si>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</si>
  <si>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</si>
  <si>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</si>
  <si>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</si>
  <si>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</si>
  <si>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</si>
  <si>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</si>
  <si>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</si>
  <si>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</si>
  <si>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</si>
  <si>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</si>
  <si>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</si>
  <si>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</si>
  <si>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</si>
  <si>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</si>
  <si>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</si>
  <si>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</si>
  <si>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</si>
  <si>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</si>
  <si>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</si>
  <si>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</si>
  <si>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</si>
  <si>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</si>
  <si>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</si>
  <si>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</si>
  <si>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</si>
  <si>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</si>
  <si>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</si>
  <si>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</si>
  <si>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</si>
  <si>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</si>
  <si>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</si>
  <si>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</si>
  <si>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</si>
  <si>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</si>
  <si>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</si>
  <si>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</si>
  <si>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</si>
  <si>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</si>
  <si>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</si>
  <si>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</si>
  <si>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</si>
  <si>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</si>
  <si>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</si>
  <si>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</si>
  <si>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</si>
  <si>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</si>
  <si>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</si>
  <si>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</si>
  <si>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</si>
  <si>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</si>
  <si>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</si>
  <si>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</si>
  <si>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</si>
  <si>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</si>
  <si>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</si>
  <si>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</si>
  <si>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</si>
  <si>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</si>
  <si>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</si>
  <si>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</si>
  <si>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</si>
  <si>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</si>
  <si>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</si>
  <si>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</si>
  <si>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</si>
  <si>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</si>
  <si>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</si>
  <si>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</si>
  <si>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</si>
  <si>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</si>
  <si>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</si>
  <si>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</si>
  <si>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</si>
  <si>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</si>
  <si>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</si>
  <si>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</si>
  <si>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</si>
  <si>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</si>
  <si>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</si>
  <si>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</si>
  <si>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</si>
  <si>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</si>
  <si>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</si>
  <si>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</si>
  <si>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</si>
  <si>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</si>
  <si>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</si>
  <si>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</si>
  <si>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</si>
  <si>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</si>
  <si>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</si>
  <si>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</si>
  <si>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</si>
  <si>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</si>
  <si>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</si>
  <si>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</si>
  <si>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</si>
  <si>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</si>
  <si>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</si>
  <si>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</si>
  <si>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</si>
  <si>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</si>
  <si>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</si>
  <si>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</si>
  <si>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</si>
  <si>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</si>
  <si>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</si>
  <si>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</si>
  <si>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</si>
  <si>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</si>
  <si>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</si>
  <si>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</si>
  <si>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</si>
  <si>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</si>
  <si>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</si>
  <si>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</si>
  <si>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</si>
  <si>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</si>
  <si>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</si>
  <si>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</si>
  <si>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</si>
  <si>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</si>
  <si>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</si>
  <si>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</si>
  <si>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</si>
  <si>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</si>
  <si>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</si>
  <si>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</si>
  <si>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</si>
  <si>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</si>
  <si>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</si>
  <si>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</si>
  <si>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</si>
  <si>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</si>
  <si>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</si>
  <si>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</si>
  <si>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</si>
  <si>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</si>
  <si>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</si>
  <si>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</si>
  <si>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</si>
  <si>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</si>
  <si>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</si>
  <si>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</si>
  <si>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</si>
  <si>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</si>
  <si>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</si>
  <si>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</si>
  <si>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</si>
  <si>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</si>
  <si>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</si>
  <si>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</si>
  <si>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</si>
  <si>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</si>
  <si>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</si>
  <si>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</si>
  <si>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</si>
  <si>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</si>
  <si>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</si>
  <si>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</si>
  <si>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</si>
  <si>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</si>
  <si>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</si>
  <si>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</si>
  <si>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</si>
  <si>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</si>
  <si>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</si>
  <si>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</si>
  <si>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</si>
  <si>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</si>
  <si>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</si>
  <si>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</si>
  <si>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</si>
  <si>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</si>
  <si>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</si>
  <si>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</si>
  <si>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</si>
  <si>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</si>
  <si>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</si>
  <si>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</si>
  <si>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</si>
  <si>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</si>
  <si>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</si>
  <si>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</si>
  <si>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</si>
  <si>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</si>
  <si>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</si>
  <si>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</si>
  <si>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</si>
  <si>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</si>
  <si>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</si>
  <si>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</si>
  <si>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</si>
  <si>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</si>
  <si>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</si>
  <si>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</si>
  <si>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</si>
  <si>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</si>
  <si>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</si>
  <si>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</si>
  <si>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</si>
  <si>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</si>
  <si>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</si>
  <si>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</si>
  <si>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</si>
  <si>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</si>
  <si>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</si>
  <si>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</si>
  <si>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</si>
  <si>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</si>
  <si>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</si>
  <si>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</si>
  <si>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</si>
  <si>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</si>
  <si>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</si>
  <si>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</si>
  <si>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</si>
  <si>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</si>
  <si>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</si>
  <si>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</si>
  <si>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</si>
  <si>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</si>
  <si>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</si>
  <si>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</si>
  <si>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</si>
  <si>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</si>
  <si>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</si>
  <si>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</si>
  <si>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</si>
  <si>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</si>
  <si>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</si>
  <si>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</si>
  <si>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</si>
  <si>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</si>
  <si>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</si>
  <si>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</si>
  <si>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</si>
  <si>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</si>
  <si>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</si>
  <si>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</si>
  <si>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</si>
  <si>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</si>
  <si>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</si>
  <si>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</si>
  <si>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</si>
  <si>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</si>
  <si>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</si>
  <si>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</si>
  <si>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</si>
  <si>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</si>
  <si>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</si>
  <si>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</si>
  <si>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</si>
  <si>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</si>
  <si>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</si>
  <si>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</si>
  <si>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</si>
  <si>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</si>
  <si>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</si>
  <si>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</si>
  <si>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</si>
  <si>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</si>
  <si>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</si>
  <si>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</si>
  <si>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</si>
  <si>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</si>
  <si>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</si>
  <si>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</si>
  <si>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</si>
  <si>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</si>
  <si>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</si>
  <si>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</si>
  <si>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</si>
  <si>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</si>
  <si>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</si>
  <si>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</si>
  <si>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</si>
  <si>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</si>
  <si>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</si>
  <si>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</si>
  <si>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</si>
  <si>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</si>
  <si>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</si>
  <si>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</si>
  <si>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</si>
  <si>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</si>
  <si>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</si>
  <si>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</si>
  <si>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</si>
  <si>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</si>
  <si>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</si>
  <si>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</si>
  <si>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</si>
  <si>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</si>
  <si>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</si>
  <si>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</si>
  <si>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</si>
  <si>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</si>
  <si>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</si>
  <si>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</si>
  <si>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</si>
  <si>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</si>
  <si>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</si>
  <si>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</si>
  <si>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</si>
  <si>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</si>
  <si>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</si>
  <si>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</si>
  <si>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</si>
  <si>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</si>
  <si>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</si>
  <si>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</si>
  <si>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</si>
  <si>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</si>
  <si>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</si>
  <si>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</si>
  <si>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</si>
  <si>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</si>
  <si>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</si>
  <si>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</si>
  <si>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</si>
  <si>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</si>
  <si>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</si>
  <si>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</si>
  <si>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</si>
  <si>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</si>
  <si>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</si>
  <si>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</si>
  <si>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</si>
  <si>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</si>
  <si>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</si>
  <si>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</si>
  <si>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</si>
  <si>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</si>
  <si>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</si>
  <si>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</si>
  <si>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</si>
  <si>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</si>
  <si>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</si>
  <si>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</si>
  <si>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</si>
  <si>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</si>
  <si>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</si>
  <si>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</si>
  <si>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</si>
  <si>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</si>
  <si>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</si>
  <si>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</si>
  <si>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</si>
  <si>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</si>
  <si>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</si>
  <si>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</si>
  <si>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</si>
  <si>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</si>
  <si>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</si>
  <si>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</si>
  <si>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</si>
  <si>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</si>
  <si>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</si>
  <si>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</si>
  <si>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</si>
  <si>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</si>
  <si>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</si>
  <si>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</si>
  <si>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</si>
  <si>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</si>
  <si>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</si>
  <si>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</si>
  <si>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</si>
  <si>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</si>
  <si>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</si>
  <si>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</si>
  <si>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</si>
  <si>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</si>
  <si>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</si>
  <si>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</si>
  <si>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</si>
  <si>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</si>
  <si>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</si>
  <si>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</si>
  <si>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</si>
  <si>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</si>
  <si>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</si>
  <si>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</si>
  <si>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</si>
  <si>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</si>
  <si>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</si>
  <si>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</si>
  <si>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</si>
  <si>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</si>
  <si>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</si>
  <si>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</si>
  <si>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</si>
  <si>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</si>
  <si>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</si>
  <si>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</si>
  <si>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</si>
  <si>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</si>
  <si>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</si>
  <si>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</si>
  <si>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</si>
  <si>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</si>
  <si>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</si>
  <si>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</si>
  <si>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</si>
  <si>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</si>
  <si>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</si>
  <si>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</si>
  <si>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</si>
  <si>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</si>
  <si>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</si>
  <si>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</si>
  <si>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</si>
  <si>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</si>
  <si>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</si>
  <si>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</si>
  <si>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</si>
  <si>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</si>
  <si>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</si>
  <si>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</si>
  <si>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</si>
  <si>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</si>
  <si>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</si>
  <si>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</si>
  <si>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</si>
  <si>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</si>
  <si>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</si>
  <si>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</si>
  <si>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</si>
  <si>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</si>
  <si>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</si>
  <si>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</si>
  <si>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</si>
  <si>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</si>
  <si>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</si>
  <si>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</si>
  <si>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</si>
  <si>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</si>
  <si>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</si>
  <si>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</si>
  <si>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</si>
  <si>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</si>
  <si>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</si>
  <si>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</si>
  <si>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</si>
  <si>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</si>
  <si>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</si>
  <si>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</si>
  <si>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</si>
  <si>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</si>
  <si>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</si>
  <si>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</si>
  <si>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</si>
  <si>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</si>
  <si>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</si>
  <si>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</si>
  <si>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</si>
  <si>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</si>
  <si>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</si>
  <si>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</si>
  <si>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</si>
  <si>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</si>
  <si>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</si>
  <si>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</si>
  <si>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</si>
  <si>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</si>
  <si>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</si>
  <si>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</si>
  <si>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</si>
  <si>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</si>
  <si>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</si>
  <si>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</si>
  <si>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</si>
  <si>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</si>
  <si>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</si>
  <si>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</si>
  <si>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</si>
  <si>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</si>
  <si>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</si>
  <si>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</si>
  <si>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</si>
  <si>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</si>
  <si>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</si>
  <si>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</si>
  <si>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</si>
  <si>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</si>
  <si>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</si>
  <si>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</si>
  <si>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</si>
  <si>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</si>
  <si>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</si>
  <si>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</si>
  <si>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</si>
  <si>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</si>
  <si>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</si>
  <si>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</si>
  <si>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</si>
  <si>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</si>
  <si>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</si>
  <si>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</si>
  <si>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</si>
  <si>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</si>
  <si>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</si>
  <si>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</si>
  <si>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</si>
  <si>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</si>
  <si>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</si>
  <si>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</si>
  <si>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</si>
  <si>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</si>
  <si>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</si>
  <si>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</si>
  <si>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</si>
  <si>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</si>
  <si>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</si>
  <si>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</si>
  <si>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</si>
  <si>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</si>
  <si>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</si>
  <si>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</si>
  <si>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</si>
  <si>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</si>
  <si>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</si>
  <si>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</si>
  <si>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</si>
  <si>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</si>
  <si>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</si>
  <si>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</si>
  <si>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</si>
  <si>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</si>
  <si>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</si>
  <si>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</si>
  <si>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</si>
  <si>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</si>
  <si>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</si>
  <si>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</si>
  <si>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</si>
  <si>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</si>
  <si>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</si>
  <si>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</si>
  <si>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</si>
  <si>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</si>
  <si>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</si>
  <si>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</si>
  <si>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</si>
  <si>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</si>
  <si>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</si>
  <si>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</si>
  <si>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</si>
  <si>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</si>
  <si>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</si>
  <si>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</si>
  <si>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</si>
  <si>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</si>
  <si>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</si>
  <si>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</si>
  <si>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</si>
  <si>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</si>
  <si>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</si>
  <si>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</si>
  <si>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</si>
  <si>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</si>
  <si>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</si>
  <si>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</si>
  <si>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</si>
  <si>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</si>
  <si>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</si>
  <si>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</si>
  <si>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</si>
  <si>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</si>
  <si>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</si>
  <si>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</si>
  <si>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</si>
  <si>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</si>
  <si>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</si>
  <si>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</si>
  <si>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</si>
  <si>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</si>
  <si>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</si>
  <si>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</si>
  <si>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</si>
  <si>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</si>
  <si>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</si>
  <si>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</si>
  <si>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</si>
  <si>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</si>
  <si>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</si>
  <si>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</si>
  <si>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</si>
  <si>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</si>
  <si>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</si>
  <si>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</si>
  <si>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</si>
  <si>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</si>
  <si>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</si>
  <si>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</si>
  <si>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</si>
  <si>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</si>
  <si>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</si>
  <si>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</si>
  <si>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</si>
  <si>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</si>
  <si>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</si>
  <si>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</si>
  <si>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</si>
  <si>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</si>
  <si>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</si>
  <si>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</si>
  <si>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</si>
  <si>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</si>
  <si>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</si>
  <si>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</si>
  <si>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</si>
  <si>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</si>
  <si>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</si>
  <si>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</si>
  <si>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</si>
  <si>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</si>
  <si>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</si>
  <si>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</si>
  <si>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</si>
  <si>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</si>
  <si>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</si>
  <si>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</si>
  <si>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</si>
  <si>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</si>
  <si>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</si>
  <si>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</si>
  <si>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</si>
  <si>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</si>
  <si>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</si>
  <si>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</si>
  <si>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</si>
  <si>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</si>
  <si>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</si>
  <si>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</si>
  <si>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</si>
  <si>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</si>
  <si>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</si>
  <si>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</si>
  <si>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</si>
  <si>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</si>
  <si>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</si>
  <si>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</si>
  <si>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</si>
  <si>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</si>
  <si>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</si>
  <si>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</si>
  <si>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</si>
  <si>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</si>
  <si>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</si>
  <si>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</si>
  <si>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</si>
  <si>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</si>
  <si>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</si>
  <si>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</si>
  <si>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</si>
  <si>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</si>
  <si>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</si>
  <si>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</si>
  <si>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</si>
  <si>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</si>
  <si>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</si>
  <si>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</si>
  <si>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</si>
  <si>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</si>
  <si>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</si>
  <si>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</si>
  <si>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</si>
  <si>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</si>
  <si>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</si>
  <si>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</si>
  <si>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</si>
  <si>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</si>
  <si>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</si>
  <si>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</si>
  <si>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</si>
  <si>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</si>
  <si>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</si>
  <si>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</si>
  <si>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</si>
  <si>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</si>
  <si>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</si>
  <si>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</si>
  <si>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</si>
  <si>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</si>
  <si>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</si>
  <si>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</si>
  <si>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</si>
  <si>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</si>
  <si>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</si>
  <si>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</si>
  <si>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</si>
  <si>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</si>
  <si>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</si>
  <si>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</si>
  <si>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</si>
  <si>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</si>
  <si>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</si>
  <si>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</si>
  <si>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</si>
  <si>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</si>
  <si>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</si>
  <si>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</si>
  <si>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</si>
  <si>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</si>
  <si>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</si>
  <si>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</si>
  <si>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</si>
  <si>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</si>
  <si>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</si>
  <si>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</si>
  <si>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</si>
  <si>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</si>
  <si>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</si>
  <si>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</si>
  <si>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</si>
  <si>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</si>
  <si>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</si>
  <si>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</si>
  <si>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</si>
  <si>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</si>
  <si>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</si>
  <si>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</si>
  <si>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</si>
  <si>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</si>
  <si>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</si>
  <si>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</si>
  <si>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</si>
  <si>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</si>
  <si>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</si>
  <si>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</si>
  <si>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</si>
  <si>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</si>
  <si>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</si>
  <si>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</si>
  <si>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</si>
  <si>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</si>
  <si>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</si>
  <si>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</si>
  <si>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</si>
  <si>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</si>
  <si>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</si>
  <si>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</si>
  <si>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</si>
  <si>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</si>
  <si>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</si>
  <si>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</si>
  <si>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</si>
  <si>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</si>
  <si>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</si>
  <si>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</si>
  <si>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</si>
  <si>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</si>
  <si>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</si>
  <si>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</si>
  <si>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</si>
  <si>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</si>
  <si>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</si>
  <si>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</si>
  <si>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</si>
  <si>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</si>
  <si>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</si>
  <si>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</si>
  <si>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</si>
  <si>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</si>
  <si>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</si>
  <si>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</si>
  <si>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</si>
  <si>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</si>
  <si>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</si>
  <si>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</si>
  <si>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</si>
  <si>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</si>
  <si>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</si>
  <si>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</si>
  <si>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</si>
  <si>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</si>
  <si>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</si>
  <si>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</si>
  <si>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</si>
  <si>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</si>
  <si>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</si>
  <si>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</si>
  <si>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</si>
  <si>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</si>
  <si>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</si>
  <si>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</si>
  <si>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</si>
  <si>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</si>
  <si>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</si>
  <si>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</si>
  <si>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</si>
  <si>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</si>
  <si>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</si>
  <si>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</si>
  <si>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</si>
  <si>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</si>
  <si>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</si>
  <si>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</si>
  <si>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</si>
  <si>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</si>
  <si>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</si>
  <si>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</si>
  <si>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</si>
  <si>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</si>
  <si>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</si>
  <si>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</si>
  <si>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</si>
  <si>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</si>
  <si>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</si>
  <si>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</si>
  <si>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</si>
  <si>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</si>
  <si>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</si>
  <si>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</si>
  <si>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</si>
  <si>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</si>
  <si>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</si>
  <si>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</si>
  <si>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</si>
  <si>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</si>
  <si>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</si>
  <si>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</si>
  <si>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</si>
  <si>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</si>
  <si>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</si>
  <si>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</si>
  <si>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</si>
  <si>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</si>
  <si>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</si>
  <si>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</si>
  <si>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</si>
  <si>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</si>
  <si>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</si>
  <si>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</si>
  <si>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</si>
  <si>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</si>
  <si>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</si>
  <si>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</si>
  <si>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</si>
  <si>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</si>
  <si>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</si>
  <si>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</si>
  <si>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</si>
  <si>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</si>
  <si>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</si>
  <si>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</si>
  <si>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</si>
  <si>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</si>
  <si>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</si>
  <si>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</si>
  <si>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</si>
  <si>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</si>
  <si>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</si>
  <si>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</si>
  <si>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</si>
  <si>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</si>
  <si>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</si>
  <si>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</si>
  <si>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</si>
  <si>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</si>
  <si>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</si>
  <si>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</si>
  <si>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</si>
  <si>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</si>
  <si>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</si>
  <si>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</si>
  <si>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</si>
  <si>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</si>
  <si>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</si>
  <si>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</si>
  <si>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</si>
  <si>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</si>
  <si>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</si>
  <si>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</si>
  <si>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</si>
  <si>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</si>
  <si>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</si>
  <si>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</si>
  <si>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</si>
  <si>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</si>
  <si>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</si>
  <si>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</si>
  <si>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</si>
  <si>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</si>
  <si>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</si>
  <si>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</si>
  <si>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</si>
  <si>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</si>
  <si>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</si>
  <si>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</si>
  <si>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</si>
  <si>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</si>
  <si>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</si>
  <si>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</si>
  <si>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</si>
  <si>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</si>
  <si>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</si>
  <si>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</si>
  <si>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</si>
  <si>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</si>
  <si>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</si>
  <si>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</si>
  <si>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</si>
  <si>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</si>
  <si>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</si>
  <si>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</si>
  <si>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</si>
  <si>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</si>
  <si>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</si>
  <si>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</si>
  <si>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</si>
  <si>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</si>
  <si>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</si>
  <si>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</si>
  <si>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</si>
  <si>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</si>
  <si>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</si>
  <si>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</si>
  <si>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</si>
  <si>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</si>
  <si>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</si>
  <si>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</si>
  <si>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</si>
  <si>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</si>
  <si>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</si>
  <si>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</si>
  <si>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</si>
  <si>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</si>
  <si>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</si>
  <si>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</si>
  <si>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</si>
  <si>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</si>
  <si>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</si>
  <si>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</si>
  <si>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</si>
  <si>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</si>
  <si>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</si>
  <si>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</si>
  <si>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</si>
  <si>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</si>
  <si>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</si>
  <si>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</si>
  <si>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</si>
  <si>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</si>
  <si>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</si>
  <si>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</si>
  <si>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</si>
  <si>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</si>
  <si>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</si>
  <si>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</si>
  <si>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</si>
  <si>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</si>
  <si>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</si>
  <si>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</si>
  <si>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</si>
  <si>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</si>
  <si>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</si>
  <si>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</si>
  <si>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</si>
  <si>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</si>
  <si>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</si>
  <si>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</si>
  <si>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</si>
  <si>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</si>
  <si>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</si>
  <si>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</si>
  <si>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</si>
  <si>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</si>
  <si>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</si>
  <si>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</si>
  <si>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</si>
  <si>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</si>
  <si>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</si>
  <si>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</si>
  <si>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</si>
  <si>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</si>
  <si>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</si>
  <si>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</si>
  <si>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</si>
  <si>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</si>
  <si>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</si>
  <si>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</si>
  <si>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</si>
  <si>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</si>
  <si>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</si>
  <si>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</si>
  <si>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</si>
  <si>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</si>
  <si>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</si>
  <si>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</si>
  <si>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</si>
  <si>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</si>
  <si>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</si>
  <si>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</si>
  <si>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</si>
  <si>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</si>
  <si>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</si>
  <si>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</si>
  <si>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</si>
  <si>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</si>
  <si>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</si>
  <si>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</si>
  <si>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</si>
  <si>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</si>
  <si>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</si>
  <si>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</si>
  <si>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</si>
  <si>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</si>
  <si>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</si>
  <si>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</si>
  <si>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</si>
  <si>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</si>
  <si>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</si>
  <si>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</si>
  <si>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</si>
  <si>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</si>
  <si>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</si>
  <si>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</si>
  <si>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</si>
  <si>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</si>
  <si>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</si>
  <si>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</si>
  <si>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</si>
  <si>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</si>
  <si>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</si>
  <si>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</si>
  <si>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</si>
  <si>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</si>
  <si>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</si>
  <si>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</si>
  <si>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</si>
  <si>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</si>
  <si>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</si>
  <si>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</si>
  <si>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</si>
  <si>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</si>
  <si>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</si>
  <si>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</si>
  <si>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</si>
  <si>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</si>
  <si>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</si>
  <si>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</si>
  <si>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</si>
  <si>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</si>
  <si>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</si>
  <si>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</si>
  <si>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</si>
  <si>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</si>
  <si>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</si>
  <si>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</si>
  <si>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</si>
  <si>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</si>
  <si>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</si>
  <si>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</si>
  <si>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</si>
  <si>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</si>
  <si>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</si>
  <si>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</si>
  <si>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</si>
  <si>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</si>
  <si>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</si>
  <si>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</si>
  <si>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</si>
  <si>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</si>
  <si>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</si>
  <si>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</si>
  <si>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</si>
  <si>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</si>
  <si>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</si>
  <si>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</si>
  <si>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</si>
  <si>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</si>
  <si>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</si>
  <si>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</si>
  <si>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</si>
  <si>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</si>
  <si>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</si>
  <si>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</si>
  <si>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</si>
  <si>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</si>
  <si>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</si>
  <si>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</si>
  <si>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</si>
  <si>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</si>
  <si>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</si>
  <si>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</si>
  <si>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</si>
  <si>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</si>
  <si>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</si>
  <si>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</si>
  <si>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</si>
  <si>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</si>
  <si>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</si>
  <si>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</si>
  <si>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</si>
  <si>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</si>
  <si>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</si>
  <si>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</si>
  <si>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</si>
  <si>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</si>
  <si>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</si>
  <si>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</si>
  <si>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</si>
  <si>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</si>
  <si>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</si>
  <si>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</si>
  <si>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</si>
  <si>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</si>
  <si>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</si>
  <si>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</si>
  <si>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</si>
  <si>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</si>
  <si>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</si>
  <si>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</si>
  <si>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</si>
  <si>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</si>
  <si>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</si>
  <si>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</si>
  <si>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</si>
  <si>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</si>
  <si>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</si>
  <si>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</si>
  <si>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</si>
  <si>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</si>
  <si>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</si>
  <si>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</si>
  <si>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</si>
  <si>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</si>
  <si>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</si>
  <si>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</si>
  <si>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</si>
  <si>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</si>
  <si>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</si>
  <si>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</si>
  <si>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</si>
  <si>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</si>
  <si>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</si>
  <si>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</si>
  <si>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</si>
  <si>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</si>
  <si>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</si>
  <si>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</si>
  <si>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</si>
  <si>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</si>
  <si>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</si>
  <si>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</si>
  <si>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</si>
  <si>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</si>
  <si>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</si>
  <si>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</si>
  <si>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</si>
  <si>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</si>
  <si>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</si>
  <si>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</si>
  <si>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</si>
  <si>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</si>
  <si>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</si>
  <si>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</si>
  <si>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</si>
  <si>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</si>
  <si>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</si>
  <si>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</si>
  <si>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</si>
  <si>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</si>
  <si>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</si>
  <si>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</si>
  <si>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</si>
  <si>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</si>
  <si>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</si>
  <si>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</si>
  <si>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</si>
  <si>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</si>
  <si>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</si>
  <si>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</si>
  <si>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</si>
  <si>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</si>
  <si>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</si>
  <si>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</si>
  <si>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</si>
  <si>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</si>
  <si>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</si>
  <si>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</si>
  <si>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</si>
  <si>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</si>
  <si>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</si>
  <si>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</si>
  <si>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</si>
  <si>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</si>
  <si>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</si>
  <si>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</si>
  <si>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</si>
  <si>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</si>
  <si>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</si>
  <si>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</si>
  <si>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</si>
  <si>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</si>
  <si>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</si>
  <si>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</si>
  <si>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</si>
  <si>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</si>
  <si>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</si>
  <si>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</si>
  <si>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</si>
  <si>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</si>
  <si>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</si>
  <si>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</si>
  <si>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</si>
  <si>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</si>
  <si>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</si>
  <si>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</si>
  <si>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</si>
  <si>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</si>
  <si>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</si>
  <si>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</si>
  <si>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</si>
  <si>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</si>
  <si>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</si>
  <si>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</si>
  <si>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</si>
  <si>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</si>
  <si>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</si>
  <si>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</si>
  <si>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</si>
  <si>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</si>
  <si>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</si>
  <si>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</si>
  <si>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</si>
  <si>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</si>
  <si>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</si>
  <si>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</si>
  <si>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</si>
  <si>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</si>
  <si>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</si>
  <si>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</si>
  <si>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</si>
  <si>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</si>
  <si>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</si>
  <si>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</si>
  <si>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</si>
  <si>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</si>
  <si>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</si>
  <si>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</si>
  <si>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</si>
  <si>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</si>
  <si>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</si>
  <si>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</si>
  <si>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</si>
  <si>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</si>
  <si>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</si>
  <si>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</si>
  <si>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</si>
  <si>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</si>
  <si>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</si>
  <si>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</si>
  <si>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</si>
  <si>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</si>
  <si>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</si>
  <si>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</si>
  <si>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</si>
  <si>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</si>
  <si>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</si>
  <si>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</si>
  <si>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</si>
  <si>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</si>
  <si>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</si>
  <si>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</si>
  <si>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</si>
  <si>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</si>
  <si>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</si>
  <si>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</si>
  <si>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</si>
  <si>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</si>
  <si>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</si>
  <si>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</si>
  <si>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</si>
  <si>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</si>
  <si>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</si>
  <si>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</si>
  <si>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</si>
  <si>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</si>
  <si>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</si>
  <si>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</si>
  <si>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</si>
  <si>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</si>
  <si>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</si>
  <si>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</si>
  <si>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</si>
  <si>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</si>
  <si>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</si>
  <si>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</si>
  <si>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</si>
  <si>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</si>
  <si>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</si>
  <si>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</si>
  <si>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</si>
  <si>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</si>
  <si>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</si>
  <si>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</si>
  <si>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</si>
  <si>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</si>
  <si>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</si>
  <si>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</si>
  <si>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</si>
  <si>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</si>
  <si>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</si>
  <si>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</si>
  <si>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</si>
  <si>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</si>
  <si>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</si>
  <si>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</si>
  <si>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</si>
  <si>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</si>
  <si>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</si>
  <si>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</si>
  <si>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</si>
  <si>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</si>
  <si>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</si>
  <si>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</si>
  <si>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</si>
  <si>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</si>
  <si>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</si>
  <si>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</si>
  <si>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</si>
  <si>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</si>
  <si>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</si>
  <si>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</si>
  <si>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</si>
  <si>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</si>
  <si>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</si>
  <si>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</si>
  <si>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</si>
  <si>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</si>
  <si>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</si>
  <si>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</si>
  <si>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</si>
  <si>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</si>
  <si>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</si>
  <si>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</si>
  <si>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</si>
  <si>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</si>
  <si>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</si>
  <si>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</si>
  <si>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</si>
  <si>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</si>
  <si>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</si>
  <si>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</si>
  <si>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</si>
  <si>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</si>
  <si>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</si>
  <si>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</si>
  <si>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</si>
  <si>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</si>
  <si>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</si>
  <si>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</si>
  <si>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</si>
  <si>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</si>
  <si>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</si>
  <si>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</si>
  <si>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</si>
  <si>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</si>
  <si>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</si>
  <si>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</si>
  <si>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</si>
  <si>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</si>
  <si>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</si>
  <si>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</si>
  <si>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</si>
  <si>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</si>
  <si>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</si>
  <si>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</si>
  <si>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</si>
  <si>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</si>
  <si>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</si>
  <si>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</si>
  <si>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</si>
  <si>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</si>
  <si>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</si>
  <si>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</si>
  <si>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</si>
  <si>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</si>
  <si>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</si>
  <si>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</si>
  <si>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</si>
  <si>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</si>
  <si>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</si>
  <si>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</si>
  <si>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</si>
  <si>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</si>
  <si>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</si>
  <si>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</si>
  <si>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</si>
  <si>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</si>
  <si>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</si>
  <si>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</si>
  <si>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</si>
  <si>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</si>
  <si>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</si>
  <si>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</si>
  <si>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</si>
  <si>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</si>
  <si>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</si>
  <si>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</si>
  <si>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</si>
  <si>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</si>
  <si>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</si>
  <si>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</si>
  <si>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</si>
  <si>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</si>
  <si>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</si>
  <si>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</si>
  <si>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</si>
  <si>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</si>
  <si>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</si>
  <si>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</si>
  <si>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</si>
  <si>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</si>
  <si>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</si>
  <si>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</si>
  <si>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</si>
  <si>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</si>
  <si>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</si>
  <si>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</si>
  <si>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</si>
  <si>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</si>
  <si>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</si>
  <si>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</si>
  <si>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</si>
  <si>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</si>
  <si>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</si>
  <si>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</si>
  <si>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</si>
  <si>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</si>
  <si>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</si>
  <si>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</si>
  <si>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</si>
  <si>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</si>
  <si>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</si>
  <si>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</si>
  <si>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</si>
  <si>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</si>
  <si>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</si>
  <si>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</si>
  <si>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</si>
  <si>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</si>
  <si>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</si>
  <si>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</si>
  <si>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</si>
  <si>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</si>
  <si>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</si>
  <si>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</si>
  <si>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</si>
  <si>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</si>
  <si>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</si>
  <si>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</si>
  <si>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</si>
  <si>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</si>
  <si>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</si>
  <si>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</si>
  <si>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</si>
  <si>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</si>
  <si>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</si>
  <si>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</si>
  <si>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</si>
  <si>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</si>
  <si>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</si>
  <si>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</si>
  <si>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</si>
  <si>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</si>
  <si>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</si>
  <si>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</si>
  <si>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</si>
  <si>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</si>
  <si>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</si>
  <si>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</si>
  <si>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</si>
  <si>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</si>
  <si>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</si>
  <si>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</si>
  <si>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</si>
  <si>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</si>
  <si>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</si>
  <si>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</si>
  <si>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</si>
  <si>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</si>
  <si>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</si>
  <si>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</si>
  <si>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</si>
  <si>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</si>
  <si>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</si>
  <si>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</si>
  <si>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</si>
  <si>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</si>
  <si>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</si>
  <si>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</si>
  <si>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</si>
  <si>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</si>
  <si>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</si>
  <si>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</si>
  <si>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</si>
  <si>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</si>
  <si>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</si>
  <si>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</si>
  <si>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</si>
  <si>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</si>
  <si>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</si>
  <si>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</si>
  <si>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</si>
  <si>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</si>
  <si>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</si>
  <si>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</si>
  <si>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</si>
  <si>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</si>
  <si>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</si>
  <si>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</si>
  <si>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</si>
  <si>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</si>
  <si>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</si>
  <si>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</si>
  <si>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</si>
  <si>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</si>
  <si>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</si>
  <si>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</si>
  <si>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</si>
  <si>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</si>
  <si>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</si>
  <si>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</si>
  <si>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</si>
  <si>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</si>
  <si>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</si>
  <si>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</si>
  <si>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</si>
  <si>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</si>
  <si>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</si>
  <si>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</si>
  <si>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</si>
  <si>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</si>
  <si>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</si>
  <si>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</si>
  <si>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</si>
  <si>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</si>
  <si>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</si>
  <si>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</si>
  <si>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</si>
  <si>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</si>
  <si>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</si>
  <si>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</si>
  <si>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</si>
  <si>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</si>
  <si>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</si>
  <si>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</si>
  <si>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</si>
  <si>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</si>
  <si>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</si>
  <si>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</si>
  <si>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</si>
  <si>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</si>
  <si>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</si>
  <si>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</si>
  <si>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</si>
  <si>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</si>
  <si>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</si>
  <si>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</si>
  <si>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</si>
  <si>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</si>
  <si>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</si>
  <si>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</si>
  <si>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</si>
  <si>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</si>
  <si>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</si>
  <si>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</si>
  <si>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</si>
  <si>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</si>
  <si>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</si>
  <si>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</si>
  <si>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</si>
  <si>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</si>
  <si>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</si>
  <si>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</si>
  <si>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</si>
  <si>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</si>
  <si>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</si>
  <si>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</si>
  <si>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</si>
  <si>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</si>
  <si>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</si>
  <si>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</si>
  <si>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</si>
  <si>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</si>
  <si>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</si>
  <si>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</si>
  <si>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</si>
  <si>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</si>
  <si>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</si>
  <si>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</si>
  <si>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</si>
  <si>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</si>
  <si>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</si>
  <si>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</si>
  <si>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</si>
  <si>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</si>
  <si>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</si>
  <si>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</si>
  <si>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</si>
  <si>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</si>
  <si>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</si>
  <si>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</si>
  <si>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</si>
  <si>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</si>
  <si>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</si>
  <si>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</si>
  <si>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</si>
  <si>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</si>
  <si>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</si>
  <si>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</si>
  <si>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</si>
  <si>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</si>
  <si>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</si>
  <si>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</si>
  <si>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</si>
  <si>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</si>
  <si>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</si>
  <si>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</si>
  <si>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</si>
  <si>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</si>
  <si>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</si>
  <si>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</si>
  <si>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</si>
  <si>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</si>
  <si>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</si>
  <si>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</si>
  <si>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</si>
  <si>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</si>
  <si>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</si>
  <si>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</si>
  <si>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</si>
  <si>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</si>
  <si>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</si>
  <si>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</si>
  <si>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</si>
  <si>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</si>
  <si>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</si>
  <si>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</si>
  <si>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</si>
  <si>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</si>
  <si>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</si>
  <si>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</si>
  <si>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</si>
  <si>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</si>
  <si>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</si>
  <si>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</si>
  <si>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</si>
  <si>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75 Min</t>
  </si>
  <si>
    <t xml:space="preserve"> PCM-20250215-00000830 </t>
  </si>
  <si>
    <t>LTE site still down and  site located in aramco area access issue need special permission</t>
  </si>
  <si>
    <t xml:space="preserve"> PCM-20251007-00001750 </t>
  </si>
  <si>
    <t>access road issue</t>
  </si>
  <si>
    <t xml:space="preserve"> PCM-20251007-00002320 </t>
  </si>
  <si>
    <t>was night access issue / USF area team EM team on the way  20 mins</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</si>
  <si>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</si>
  <si>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</si>
  <si>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</si>
  <si>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</si>
  <si>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</si>
  <si>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</si>
  <si>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</si>
  <si>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</si>
  <si>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</si>
  <si>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</si>
  <si>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</si>
  <si>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</si>
  <si>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</si>
  <si>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</si>
  <si>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</si>
  <si>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</si>
  <si>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</si>
  <si>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</si>
  <si>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</si>
  <si>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</si>
  <si>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</si>
  <si>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</si>
  <si>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ETA 45 mins</t>
  </si>
  <si>
    <t>PCM-20251008-00000766</t>
  </si>
  <si>
    <t xml:space="preserve">ETA 140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</si>
</sst>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275.41811736111413</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45938.36654328704</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45938.36654328704</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45938.36654328704</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45938.36654328704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45938.36654328704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45938.36654328704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45938.36654328704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45938.36654328704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45938.36654328704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45938.36654328704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45938.36654328704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45938.36654328704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45938.36654328704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45938.36654328704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45938.36654328704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45938.36654328704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45938.36654328704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45938.36654328704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45938.36654328704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45938.36654328704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45938.36654328704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45938.36654328704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45938.36654328704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45938.36654328704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45938.36654328704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45938.36654328704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45938.36654328704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45938.36654328704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45938.36654328704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45938.36654328704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45938.36654328704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45938.36654328704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45938.36654328704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45938.36654328704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45938.36654328704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45938.36654328704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45938.36654328704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45938.36654328704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45938.36654328704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45938.36654328704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45938.36654328704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45938.36654328704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45938.36654328704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45938.36654328704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45938.36654328704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45938.36654328704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45938.36654328704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45938.36654328704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45938.36654328704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45938.36654328704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45938.36654328704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45938.36654328704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45938.36654328704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45938.36654328704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45938.36654328704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45938.36654328704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45938.36654328704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45938.36654328704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45938.36654328704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45938.36654328704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45938.36654328704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45938.36654328704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45938.36654328704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45938.36654328704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45938.36654328704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45938.36654328704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45938.36654328704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45938.36654328704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45938.36654328704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45938.36654328704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45938.36654328704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45938.36654328704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45938.36654328704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45938.36654328704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45938.36654328704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45938.36654328704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45938.36654328704</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45938.36654328704</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45938.36654328704</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0EF771A8-CBEA-4BDD-B31E-70C172163D1D}"/>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131.63945995370887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113.36670532407879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45938.36654328704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45938.36654328704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45938.36654328704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45938.36654328704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45938.36654328704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45938.36654328704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45938.36654328704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45938.36654328704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45938.36654328704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45938.36654328704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45938.36654328704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45938.36654328704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45938.36654328704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45938.36654328704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45938.36654328704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45938.36654328704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45938.36654328704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45938.36654328704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45938.36654328704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45938.36654328704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45938.36654328704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45938.36654328704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45938.36654328704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45938.36654328704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45938.36654328704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45938.36654328704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45938.36654328704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45938.36654328704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45938.36654328704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45938.36654328704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45938.36654328704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45938.36654328704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45938.36654328704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45938.36654328704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45938.36654328704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45938.36654328704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45938.36654328704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45938.36654328704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45938.36654328704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45938.36654328704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45938.36654328704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45938.36654328704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45938.36654328704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45938.36654328704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45938.36654328704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45938.36654328704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45938.36654328704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45938.36654328704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45938.36654328704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45938.36654328704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45938.36654328704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45938.36654328704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45938.36654328704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45938.36654328704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45938.36654328704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45938.36654328704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45938.36654328704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45938.36654328704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45938.36654328704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45938.36654328704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45938.36654328704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45938.36654328704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45938.36654328704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45938.36654328704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45938.36654328704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45938.36654328704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45938.36654328704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45938.36654328704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45938.36654328704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45938.36654328704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45938.36654328704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45938.36654328704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45938.36654328704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45938.36654328704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45938.36654328704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45938.36654328704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45938.36654328704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45938.36654328704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45938.36654328704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45938.36654328704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45938.36654328704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45938.36654328704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45938.36654328704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45938.36654328704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45938.36654328704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45938.36654328704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45938.36654328704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45938.36654328704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45938.36654328704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45938.36654328704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45938.36654328704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45938.36654328704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45938.36654328704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45938.36654328704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45938.36654328704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45938.36654328704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45938.36654328704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45938.36654328704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45938.36654328704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45938.36654328704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45938.36654328704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45938.36654328704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45938.36654328704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45938.36654328704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45938.36654328704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45938.36654328704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45938.36654328704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45938.36654328704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45938.36654328704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45938.36654328704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45938.36654328704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45938.36654328704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45938.36654328704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45938.36654328704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45938.36654328704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45938.36654328704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45938.36654328704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45938.36654328704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45938.36654328704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45938.36654328704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45938.36654328704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45938.36654328704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45938.36654328704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45938.36654328704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45938.36654328704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45938.36654328704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45938.36654328704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45938.36654328704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45938.36654328704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45938.36654328704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45938.36654328704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45938.36654328704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45938.36654328704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45938.36654328704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45938.36654328704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45938.36654328704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45938.36654328704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45938.36654328704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45938.36654328704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45938.36654328704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45938.36654328704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45938.36654328704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45938.36654328704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45938.36654328704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45938.36654328704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45938.36654328704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45938.36654328704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45938.36654328704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45938.36654328704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45938.36654328704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45938.36654328704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45938.36654328704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45938.36654328704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45938.36654328704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45938.36654328704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45938.36654328704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45938.36654328704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45938.36654328704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45938.36654328704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45938.36654328704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45938.36654328704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45938.36654328704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45938.36654328704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45938.36654328704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45938.36654328704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45938.36654328704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45938.36654328704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45938.36654328704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45938.36654328704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45938.36654328704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45938.36654328704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45938.36654328704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45938.36654328704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45938.36654328704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45938.36654328704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45938.36654328704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45938.36654328704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45938.36654328704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45938.36654328704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45938.36654328704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45938.36654328704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45938.36654328704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45938.36654328704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45938.36654328704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45938.36654328704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45938.36654328704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45938.36654328704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45938.36654328704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45938.36654328704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45938.36654328704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45938.36654328704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45938.36654328704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45938.36654328704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45938.36654328704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45938.36654328704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45938.36654328704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45938.36654328704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45938.36654328704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45938.36654328704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45938.36654328704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45938.36654328704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45938.36654328704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45938.36654328704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45938.36654328704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45938.36654328704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45938.36654328704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45938.36654328704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45938.36654328704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45938.36654328704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45938.36654328704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45938.36654328704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45938.36654328704</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45938.36654328704</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45938.36654328704</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45938.36654328704</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45938.36654328704</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45938.36654328704</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2.8418287038221024E-2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45938.36654328704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45938.36654328704</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45938.36654328704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45938.36654328704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45938.36654328704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45938.36654328704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45938.36654328704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45938.36654328704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45938.36654328704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45938.36654328704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45938.36654328704</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45938.36654328704</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45938.36654328704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45938.36654328704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45938.36654328704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45938.36654328704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45938.36654328704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45938.36654328704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45938.36654328704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45938.36654328704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45938.36654328704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45938.36654328704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45938.36654328704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45938.36654328704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45938.36654328704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45938.36654328704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45938.36654328704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45938.36654328704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45938.36654328704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45938.36654328704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45938.36654328704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45938.36654328704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45938.36654328704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45938.36654328704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45938.36654328704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45938.36654328704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45938.36654328704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45938.36654328704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45938.36654328704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45938.36654328704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45938.36654328704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45938.36654328704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45938.36654328704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45938.36654328704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45938.36654328704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45938.36654328704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45938.36654328704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45938.36654328704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45938.36654328704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45938.36654328704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45938.36654328704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45938.36654328704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45938.36654328704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45938.36654328704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45938.36654328704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45938.36654328704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45938.36654328704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45938.36654328704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45938.36654328704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45938.36654328704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45938.36654328704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45938.36654328704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45938.36654328704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45938.36654328704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45938.36654328704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45938.36654328704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45938.36654328704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45938.36654328704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45938.36654328704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45938.36654328704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45938.36654328704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45938.36654328704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45938.36654328704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45938.36654328704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45938.36654328704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45938.36654328704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45938.36654328704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45938.36654328704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45938.36654328704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45938.36654328704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45938.36654328704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45938.36654328704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45938.36654328704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45938.36654328704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45938.36654328704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45938.36654328704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45938.36654328704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45938.36654328704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45938.36654328704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45938.36654328704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45938.36654328704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45938.36654328704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45938.36654328704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45938.36654328704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45938.36654328704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45938.36654328704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45938.36654328704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45938.36654328704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45938.36654328704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45938.36654328704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45938.36654328704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45938.36654328704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45938.36654328704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45938.36654328704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45938.36654328704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45938.36654328704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45938.36654328704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45938.36654328704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45938.36654328704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45938.36654328704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45938.36654328704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45938.36654328704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45938.36654328704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45938.36654328704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45938.36654328704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45938.36654328704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45938.36654328704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45938.36654328704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45938.36654328704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45938.36654328704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45938.36654328704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45938.36654328704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45938.36654328704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45938.36654328704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45938.36654328704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45938.36654328704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45938.36654328704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45938.36654328704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45938.36654328704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45938.36654328704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45938.36654328704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45938.36654328704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45938.36654328704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45938.36654328704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45938.36654328704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45938.36654328704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45938.36654328704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45938.36654328704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45938.36654328704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45938.36654328704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45938.36654328704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45938.36654328704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45938.36654328704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45938.36654328704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45938.36654328704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45938.36654328704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45938.36654328704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45938.36654328704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45938.36654328704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45938.36654328704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45938.36654328704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45938.36654328704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45938.36654328704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45938.36654328704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45938.36654328704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45938.36654328704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45938.36654328704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45938.36654328704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45938.36654328704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45938.36654328704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45938.36654328704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45938.36654328704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45938.36654328704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45938.36654328704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45938.36654328704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45938.36654328704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45938.36654328704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45938.36654328704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45938.36654328704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45938.36654328704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45938.36654328704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45938.36654328704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45938.36654328704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45938.36654328704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45938.36654328704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45938.36654328704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45938.36654328704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45938.36654328704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45938.36654328704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45938.36654328704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45938.36654328704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45938.36654328704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45938.36654328704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45938.36654328704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45938.36654328704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45938.36654328704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45938.36654328704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45938.36654328704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45938.36654328704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45938.36654328704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45938.36654328704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45938.36654328704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45938.36654328704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45938.36654328704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45938.36654328704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45938.36654328704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45938.36654328704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45938.36654328704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45938.36654328704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45938.36654328704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45938.36654328704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45938.36654328704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45938.36654328704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45938.36654328704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45938.36654328704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45938.36654328704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45938.36654328704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45938.36654328704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45938.36654328704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45938.36654328704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45938.36654328704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45938.36654328704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45938.36654328704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45938.36654328704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45938.36654328704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45938.36654328704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45938.36654328704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45938.36654328704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45938.36654328704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45938.36654328704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45938.36654328704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45938.36654328704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45938.36654328704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45938.36654328704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45938.36654328704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45938.36654328704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45938.36654328704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45938.36654328704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45938.36654328704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45938.36654328704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45938.36654328704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45938.36654328704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45938.36654328704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45938.36654328704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45938.36654328704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45938.36654328704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45938.36654328704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45938.36654328704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45938.36654328704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45938.36654328704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45938.36654328704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45938.36654328704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45938.36654328704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45938.36654328704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45938.36654328704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45938.36654328704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45938.36654328704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45938.36654328704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45938.36654328704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45938.36654328704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45938.36654328704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45938.36654328704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45938.36654328704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45938.36654328704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45938.36654328704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45938.36654328704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45938.36654328704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45938.36654328704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45938.36654328704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45938.36654328704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45938.36654328704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45938.36654328704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45938.36654328704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45938.36654328704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45938.36654328704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45938.36654328704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45938.36654328704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45938.36654328704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45938.36654328704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45938.36654328704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45938.36654328704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45938.36654328704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45938.36654328704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45938.36654328704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45938.36654328704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45938.36654328704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45938.36654328704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45938.36654328704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45938.36654328704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45938.36654328704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45938.36654328704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45938.36654328704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45938.36654328704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45938.36654328704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45938.36654328704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45938.36654328704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45938.36654328704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45938.36654328704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45938.36654328704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45938.36654328704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45938.36654328704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45938.36654328704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45938.36654328704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45938.36654328704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45938.36654328704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45938.36654328704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45938.36654328704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45938.36654328704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45938.36654328704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45938.36654328704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45938.36654328704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45938.36654328704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45938.36654328704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45938.36654328704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45938.36654328704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45938.36654328704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45938.36654328704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45938.36654328704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45938.36654328704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45938.36654328704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45938.36654328704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45938.36654328704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45938.36654328704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45938.36654328704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45938.36654328704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45938.36654328704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45938.36654328704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45938.36654328704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45938.36654328704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45938.36654328704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45938.36654328704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45938.36654328704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45938.36654328704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45938.36654328704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45938.36654328704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45938.36654328704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45938.36654328704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45938.36654328704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45938.36654328704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45938.36654328704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45938.36654328704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45938.36654328704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45938.36654328704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45938.36654328704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45938.36654328704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45938.36654328704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45938.36654328704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45938.36654328704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45938.36654328704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45938.36654328704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45938.36654328704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45938.36654328704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45938.36654328704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45938.36654328704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45938.36654328704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45938.36654328704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45938.36654328704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45938.36654328704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45938.36654328704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45938.36654328704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45938.36654328704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45938.36654328704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45938.36654328704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45938.36654328704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45938.36654328704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45938.36654328704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45938.36654328704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45938.36654328704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45938.36654328704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45938.36654328704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45938.36654328704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45938.36654328704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45938.36654328704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45938.36654328704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45938.36654328704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45938.36654328704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45938.36654328704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45938.36654328704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45938.36654328704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45938.36654328704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45938.36654328704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45938.36654328704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45938.36654328704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45938.36654328704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45938.36654328704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45938.36654328704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45938.36654328704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45938.36654328704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45938.36654328704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45938.36654328704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45938.36654328704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45938.36654328704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45938.36654328704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45938.36654328704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45938.36654328704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45938.36654328704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45938.36654328704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45938.36654328704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45938.36654328704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45938.36654328704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45938.36654328704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45938.36654328704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45938.36654328704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45938.36654328704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45938.36654328704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45938.36654328704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45938.36654328704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45938.36654328704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45938.36654328704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45938.36654328704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45938.36654328704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45938.36654328704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45938.36654328704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45938.36654328704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45938.36654328704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45938.36654328704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45938.36654328704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45938.36654328704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45938.36654328704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45938.36654328704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45938.36654328704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45938.36654328704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45938.36654328704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45938.36654328704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45938.36654328704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45938.36654328704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45938.36654328704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45938.36654328704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45938.36654328704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45938.36654328704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45938.36654328704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45938.36654328704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45938.36654328704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45938.36654328704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45938.36654328704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45938.36654328704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45938.36654328704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45938.36654328704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45938.36654328704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45938.36654328704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45938.36654328704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45938.36654328704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45938.36654328704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45938.36654328704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45938.36654328704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45938.36654328704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45938.36654328704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45938.36654328704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45938.36654328704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45938.36654328704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45938.36654328704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45938.36654328704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45938.36654328704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45938.36654328704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45938.36654328704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45938.36654328704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45938.36654328704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45938.36654328704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45938.36654328704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45938.36654328704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45938.36654328704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45938.36654328704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45938.36654328704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45938.36654328704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45938.36654328704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45938.36654328704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45938.36654328704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45938.36654328704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45938.36654328704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45938.36654328704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45938.36654328704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45938.36654328704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45938.36654328704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45938.36654328704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45938.36654328704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45938.36654328704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45938.36654328704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45938.36654328704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45938.36654328704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45938.36654328704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45938.36654328704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45938.36654328704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45938.36654328704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45938.36654328704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45938.36654328704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45938.36654328704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45938.36654328704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45938.36654328704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45938.36654328704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45938.36654328704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45938.36654328704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45938.36654328704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45938.36654328704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45938.36654328704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45938.36654328704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45938.36654328704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45938.36654328704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45938.36654328704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45938.36654328704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45938.36654328704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45938.36654328704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45938.36654328704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45938.36654328704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45938.36654328704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45938.36654328704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45938.36654328704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45938.36654328704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45938.36654328704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45938.36654328704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45938.36654328704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45938.36654328704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45938.36654328704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45938.36654328704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45938.36654328704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45938.36654328704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45938.36654328704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45938.36654328704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45938.36654328704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45938.36654328704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45938.36654328704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45938.36654328704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45938.36654328704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45938.36654328704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45938.36654328704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45938.36654328704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45938.36654328704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45938.36654328704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45938.36654328704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45938.36654328704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45938.36654328704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45938.36654328704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45938.36654328704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45938.36654328704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45938.36654328704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45938.36654328704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45938.36654328704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45938.36654328704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45938.36654328704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45938.36654328704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45938.36654328704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45938.36654328704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45938.36654328704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45938.36654328704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45938.36654328704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45938.36654328704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45938.36654328704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45938.36654328704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45938.36654328704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45938.36654328704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45938.36654328704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45938.36654328704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45938.36654328704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45938.36654328704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45938.36654328704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45938.36654328704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45938.36654328704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45938.36654328704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45938.36654328704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45938.36654328704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45938.36654328704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45938.36654328704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45938.36654328704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45938.36654328704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45938.36654328704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45938.36654328704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45938.36654328704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45938.36654328704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45938.36654328704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45938.36654328704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45938.36654328704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45938.36654328704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45938.36654328704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45938.36654328704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45938.36654328704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45938.36654328704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45938.36654328704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45938.36654328704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45938.36654328704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45938.36654328704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45938.36654328704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45938.36654328704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45938.36654328704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45938.36654328704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45938.36654328704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45938.36654328704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45938.36654328704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45938.36654328704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45938.36654328704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45938.36654328704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45938.36654328704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45938.36654328704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45938.36654328704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45938.36654328704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45938.36654328704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45938.36654328704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45938.36654328704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45938.36654328704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45938.36654328704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45938.36654328704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45938.36654328704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45938.36654328704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45938.36654328704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45938.36654328704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45938.36654328704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45938.36654328704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45938.36654328704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45938.36654328704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45938.36654328704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45938.36654328704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45938.36654328704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45938.36654328704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45938.36654328704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45938.36654328704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45938.36654328704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45938.36654328704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45938.36654328704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45938.36654328704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45938.36654328704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45938.36654328704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45938.36654328704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45938.36654328704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45938.36654328704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45938.36654328704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45938.36654328704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45938.36654328704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45938.36654328704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45938.36654328704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45938.36654328704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45938.36654328704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45938.36654328704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45938.36654328704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45938.36654328704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45938.36654328704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45938.36654328704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45938.36654328704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45938.36654328704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45938.36654328704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45938.36654328704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45938.36654328704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45938.36654328704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45938.36654328704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45938.36654328704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45938.36654328704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45938.36654328704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45938.36654328704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45938.36654328704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45938.36654328704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45938.36654328704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45938.36654328704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45938.36654328704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45938.36654328704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45938.36654328704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45938.36654328704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45938.36654328704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45938.36654328704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45938.36654328704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45938.36654328704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45938.36654328704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45938.36654328704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45938.36654328704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45938.36654328704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45938.36654328704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45938.36654328704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45938.36654328704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45938.36654328704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45938.36654328704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45938.36654328704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45938.36654328704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45938.36654328704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45938.36654328704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45938.36654328704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45938.36654328704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45938.36654328704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45938.36654328704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45938.36654328704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45938.36654328704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45938.36654328704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45938.36654328704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45938.36654328704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45938.36654328704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45938.36654328704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45938.36654328704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45938.36654328704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45938.36654328704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45938.36654328704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45938.36654328704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45938.36654328704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45938.36654328704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45938.36654328704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45938.36654328704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45938.36654328704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45938.36654328704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45938.36654328704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45938.36654328704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45938.36654328704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45938.36654328704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45938.36654328704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45938.36654328704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45938.36654328704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45938.36654328704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45938.36654328704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45938.36654328704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45938.36654328704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45938.36654328704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45938.36654328704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45938.36654328704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45938.36654328704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45938.36654328704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45938.36654328704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45938.36654328704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45938.36654328704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45938.36654328704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45938.36654328704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45938.36654328704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45938.36654328704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45938.36654328704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45938.36654328704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45938.36654328704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45938.36654328704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45938.36654328704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45938.36654328704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45938.36654328704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45938.36654328704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45938.36654328704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45938.36654328704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45938.36654328704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45938.36654328704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45938.36654328704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45938.36654328704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45938.36654328704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45938.36654328704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45938.36654328704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45938.36654328704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45938.36654328704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45938.36654328704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45938.36654328704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45938.36654328704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45938.36654328704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45938.36654328704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45938.36654328704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45938.36654328704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45938.36654328704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45938.36654328704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45938.36654328704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45938.36654328704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45938.36654328704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45938.36654328704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45938.36654328704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45938.36654328704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45938.36654328704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45938.36654328704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45938.36654328704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45938.36654328704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45938.36654328704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45938.36654328704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45938.36654328704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45938.36654328704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45938.36654328704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45938.36654328704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45938.36654328704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45938.36654328704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45938.36654328704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45938.36654328704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45938.36654328704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45938.36654328704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45938.36654328704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45938.36654328704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45938.36654328704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45938.36654328704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45938.36654328704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45938.36654328704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45938.36654328704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45938.36654328704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45938.36654328704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45938.36654328704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45938.36654328704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45938.36654328704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45938.36654328704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45938.36654328704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45938.36654328704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45938.36654328704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45938.36654328704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45938.36654328704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45938.36654328704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45938.36654328704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45938.36654328704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45938.36654328704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45938.36654328704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45938.36654328704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45938.36654328704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45938.36654328704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45938.36654328704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45938.36654328704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45938.36654328704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45938.36654328704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45938.36654328704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45938.36654328704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45938.36654328704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45938.36654328704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45938.36654328704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45938.36654328704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45938.36654328704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45938.36654328704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45938.36654328704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45938.36654328704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45938.36654328704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45938.36654328704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45938.36654328704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45938.36654328704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45938.36654328704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45938.36654328704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45938.36654328704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45938.36654328704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45938.36654328704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45938.36654328704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45938.36654328704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45938.36654328704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45938.36654328704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45938.36654328704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45938.36654328704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45938.36654328704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45938.36654328704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45938.36654328704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45938.36654328704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45938.36654328704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45938.36654328704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45938.36654328704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45938.36654328704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45938.36654328704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45938.36654328704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45938.36654328704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45938.36654328704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45938.36654328704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45938.36654328704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45938.36654328704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45938.36654328704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45938.36654328704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45938.36654328704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45938.36654328704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45938.36654328704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45938.36654328704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45938.36654328704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45938.36654328704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45938.36654328704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45938.36654328704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45938.36654328704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45938.36654328704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45938.36654328704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45938.36654328704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45938.36654328704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45938.36654328704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45938.36654328704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45938.36654328704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45938.36654328704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45938.36654328704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45938.36654328704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45938.36654328704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45938.36654328704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45938.36654328704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45938.36654328704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45938.36654328704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45938.36654328704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45938.36654328704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45938.36654328704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45938.36654328704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45938.36654328704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45938.36654328704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45938.36654328704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45938.36654328704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45938.36654328704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45938.36654328704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45938.36654328704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45938.36654328704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45938.36654328704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45938.36654328704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45938.36654328704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45938.36654328704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45938.36654328704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45938.36654328704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45938.36654328704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45938.36654328704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45938.36654328704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45938.36654328704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45938.36654328704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45938.36654328704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45938.36654328704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45938.36654328704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45938.36654328704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45938.36654328704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45938.36654328704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45938.36654328704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45938.36654328704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45938.36654328704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45938.36654328704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45938.36654328704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45938.36654328704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45938.36654328704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45938.36654328704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45938.36654328704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45938.36654328704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45938.36654328704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45938.36654328704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45938.36654328704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45938.36654328704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45938.36654328704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45938.36654328704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45938.36654328704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45938.36654328704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45938.36654328704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45938.36654328704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45938.36654328704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45938.36654328704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45938.36654328704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45938.36654328704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45938.36654328704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45938.36654328704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45938.36654328704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45938.36654328704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45938.36654328704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45938.36654328704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45938.36654328704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45938.36654328704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45938.36654328704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45938.36654328704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45938.36654328704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45938.36654328704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45938.36654328704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45938.36654328704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45938.36654328704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45938.36654328704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45938.36654328704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45938.36654328704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45938.36654328704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45938.36654328704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45938.36654328704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45938.36654328704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45938.36654328704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45938.36654328704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45938.36654328704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45938.36654328704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45938.36654328704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45938.36654328704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45938.36654328704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45938.36654328704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45938.36654328704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45938.36654328704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45938.36654328704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45938.36654328704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45938.36654328704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45938.36654328704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45938.36654328704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45938.36654328704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45938.36654328704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45938.36654328704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45938.36654328704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45938.36654328704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45938.36654328704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45938.36654328704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45938.36654328704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45938.36654328704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45938.36654328704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45938.36654328704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45938.36654328704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45938.36654328704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45938.36654328704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45938.36654328704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45938.36654328704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45938.36654328704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45938.36654328704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45938.36654328704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45938.36654328704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45938.36654328704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45938.36654328704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45938.36654328704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45938.36654328704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45938.36654328704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45938.36654328704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45938.36654328704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45938.36654328704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45938.36654328704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45938.36654328704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45938.36654328704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45938.36654328704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45938.36654328704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45938.36654328704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45938.36654328704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45938.36654328704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45938.36654328704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45938.36654328704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45938.36654328704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45938.36654328704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45938.36654328704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45938.36654328704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45938.36654328704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45938.36654328704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45938.36654328704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45938.36654328704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45938.36654328704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45938.36654328704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45938.36654328704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45938.36654328704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45938.36654328704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45938.36654328704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45938.36654328704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45938.36654328704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45938.36654328704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45938.36654328704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45938.36654328704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45938.36654328704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45938.36654328704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45938.36654328704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45938.36654328704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45938.36654328704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45938.36654328704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45938.36654328704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45938.36654328704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45938.36654328704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45938.36654328704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45938.36654328704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45938.36654328704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45938.36654328704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45938.36654328704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45938.36654328704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45938.36654328704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45938.36654328704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45938.36654328704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45938.36654328704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45938.36654328704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45938.36654328704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45938.36654328704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45938.36654328704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45938.36654328704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45938.36654328704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45938.36654328704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45938.36654328704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45938.36654328704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45938.36654328704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45938.36654328704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45938.36654328704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45938.36654328704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45938.36654328704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45938.36654328704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45938.36654328704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45938.36654328704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45938.36654328704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45938.36654328704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45938.36654328704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45938.36654328704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45938.36654328704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45938.36654328704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45938.36654328704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45938.36654328704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45938.36654328704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45938.36654328704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45938.36654328704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45938.36654328704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45938.36654328704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45938.36654328704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45938.36654328704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45938.36654328704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45938.36654328704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45938.36654328704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45938.36654328704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45938.36654328704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45938.36654328704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45938.36654328704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45938.36654328704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45938.36654328704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45938.36654328704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45938.36654328704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45938.36654328704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45938.36654328704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45938.36654328704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45938.36654328704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45938.36654328704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45938.36654328704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45938.36654328704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45938.36654328704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45938.36654328704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45938.36654328704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45938.36654328704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45938.36654328704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45938.36654328704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45938.36654328704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45938.36654328704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45938.36654328704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45938.36654328704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45938.36654328704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45938.36654328704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45938.36654328704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45938.36654328704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45938.36654328704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45938.36654328704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45938.36654328704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45938.36654328704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45938.36654328704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45938.36654328704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45938.36654328704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45938.36654328704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45938.36654328704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45938.36654328704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45938.36654328704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45938.36654328704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45938.36654328704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45938.36654328704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45938.36654328704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45938.36654328704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45938.36654328704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45938.36654328704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45938.36654328704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45938.36654328704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45938.36654328704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45938.36654328704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45938.36654328704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45938.36654328704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45938.36654328704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45938.36654328704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45938.36654328704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45938.36654328704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45938.36654328704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45938.36654328704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45938.36654328704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45938.36654328704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45938.36654328704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45938.36654328704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45938.36654328704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45938.36654328704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45938.36654328704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45938.36654328704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45938.36654328704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45938.36654328704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45938.36654328704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45938.36654328704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45938.36654328704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45938.36654328704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45938.36654328704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45938.36654328704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45938.36654328704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45938.36654328704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45938.36654328704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45938.36654328704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45938.36654328704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45938.36654328704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45938.36654328704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45938.36654328704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45938.36654328704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45938.36654328704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45938.36654328704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45938.36654328704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45938.36654328704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45938.36654328704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45938.36654328704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45938.36654328704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45938.36654328704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45938.36654328704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45938.36654328704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45938.36654328704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45938.36654328704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45938.36654328704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45938.36654328704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45938.36654328704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45938.36654328704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45938.36654328704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45938.36654328704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45938.36654328704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45938.36654328704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45938.36654328704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45938.36654328704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45938.36654328704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45938.36654328704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45938.36654328704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45938.36654328704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45938.36654328704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45938.36654328704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45938.36654328704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45938.36654328704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45938.36654328704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45938.36654328704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45938.36654328704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45938.36654328704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45938.36654328704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45938.36654328704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45938.36654328704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45938.36654328704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45938.36654328704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45938.36654328704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45938.36654328704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45938.36654328704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45938.36654328704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45938.36654328704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45938.36654328704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45938.36654328704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45938.36654328704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45938.36654328704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45938.36654328704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45938.36654328704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45938.36654328704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45938.36654328704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45938.36654328704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45938.36654328704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45938.36654328704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45938.36654328704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45938.36654328704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45938.36654328704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45938.36654328704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45938.36654328704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45938.36654328704</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J7" sqref="J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234.88582569444407</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0.68811736111092614</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36833</v>
      </c>
      <c r="E4" s="130" t="s">
        <v>38964</v>
      </c>
      <c r="F4" s="131">
        <v>45937.895601851851</v>
      </c>
      <c r="G4" s="132">
        <f ca="1">IFERROR(NOW()-F4,"")</f>
        <v>0.47094143518916098</v>
      </c>
      <c r="H4" s="131">
        <v>45937.884652777779</v>
      </c>
      <c r="I4" s="127" t="str">
        <f>IFERROR(VLOOKUP(D4,DB!A:F,6,0),"")</f>
        <v>Generator-SG</v>
      </c>
      <c r="J4" s="127" t="str">
        <f>IFERROR(VLOOKUP(D4,DB!A:G,7,0),"")</f>
        <v>Weak</v>
      </c>
      <c r="K4" s="134" t="s">
        <v>39059</v>
      </c>
      <c r="L4" s="129" t="str">
        <f>IFERROR(VLOOKUP(D4,DB!A:I,9,0),"")</f>
        <v>Latis</v>
      </c>
    </row>
    <row r="5" spans="1:16" ht="15" customHeight="1">
      <c r="A5" s="127" t="s">
        <v>39060</v>
      </c>
      <c r="B5" s="127" t="str">
        <f>IFERROR(VLOOKUP(D5,DB!A:K,11,0),"")</f>
        <v>R4</v>
      </c>
      <c r="C5" s="128">
        <v>1</v>
      </c>
      <c r="D5" s="129" t="s">
        <v>27578</v>
      </c>
      <c r="E5" s="130" t="s">
        <v>38964</v>
      </c>
      <c r="F5" s="131"/>
      <c r="G5" s="132">
        <f ca="1">IFERROR(NOW()-F5,"")</f>
        <v>45938.36654328704</v>
      </c>
      <c r="H5" s="131">
        <v>45937.997557870367</v>
      </c>
      <c r="I5" s="127" t="str">
        <f>IFERROR(VLOOKUP(D5,DB!A:F,6,0),"")</f>
        <v>SCECO</v>
      </c>
      <c r="J5" s="127" t="str">
        <f>IFERROR(VLOOKUP(D5,DB!A:G,7,0),"")</f>
        <v>Dead</v>
      </c>
      <c r="K5" s="134" t="s">
        <v>39061</v>
      </c>
      <c r="L5" s="129" t="str">
        <f>IFERROR(VLOOKUP(D5,DB!A:I,9,0),"")</f>
        <v>Latis</v>
      </c>
    </row>
    <row r="6" spans="1:16" ht="15" customHeight="1">
      <c r="A6" s="127" t="s">
        <v>39062</v>
      </c>
      <c r="B6" s="127" t="str">
        <f>IFERROR(VLOOKUP(D6,DB!A:K,11,0),"")</f>
        <v>R4</v>
      </c>
      <c r="C6" s="128">
        <v>1</v>
      </c>
      <c r="D6" s="129" t="s">
        <v>35912</v>
      </c>
      <c r="E6" s="130" t="s">
        <v>38964</v>
      </c>
      <c r="F6" s="131">
        <v>45938.137499999997</v>
      </c>
      <c r="G6" s="132">
        <f ca="1">IFERROR(NOW()-F6,"")</f>
        <v>0.22904328704316868</v>
      </c>
      <c r="H6" s="131">
        <v>45938.131550925929</v>
      </c>
      <c r="I6" s="127" t="str">
        <f>IFERROR(VLOOKUP(D6,DB!A:F,6,0),"")</f>
        <v>Generator-SG</v>
      </c>
      <c r="J6" s="127" t="str">
        <f>IFERROR(VLOOKUP(D6,DB!A:G,7,0),"")</f>
        <v>Dead</v>
      </c>
      <c r="K6" s="134" t="s">
        <v>39059</v>
      </c>
      <c r="L6" s="129" t="str">
        <f>IFERROR(VLOOKUP(D6,DB!A:I,9,0),"")</f>
        <v>Latis</v>
      </c>
    </row>
    <row r="7" spans="1:16" ht="15" customHeight="1">
      <c r="A7" s="127"/>
      <c r="B7" s="127" t="str">
        <f>IFERROR(VLOOKUP(D7,DB!A:K,11,0),"")</f>
        <v/>
      </c>
      <c r="C7" s="128"/>
      <c r="D7" s="129"/>
      <c r="E7" s="130"/>
      <c r="F7" s="131"/>
      <c r="G7" s="132">
        <f ca="1">IFERROR(NOW()-F7,"")</f>
        <v>45938.36654328704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45938.36654328704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45938.36654328704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45938.36654328704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45938.36654328704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45938.36654328704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45938.36654328704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45938.36654328704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45938.36654328704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45938.36654328704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45938.36654328704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2">
        <f ca="1">IFERROR(NOW()-F18,"")</f>
        <v>45938.36654328704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45938.36654328704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45938.36654328704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45938.36654328704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45938.36654328704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45938.36654328704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45938.36654328704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45938.36654328704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45938.36654328704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45938.36654328704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45938.36654328704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45938.36654328704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45938.36654328704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45938.36654328704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45938.36654328704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45938.36654328704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45938.36654328704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45938.36654328704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45938.36654328704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45938.36654328704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45938.36654328704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45938.36654328704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45938.36654328704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45938.36654328704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45938.36654328704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45938.36654328704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45938.36654328704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45938.36654328704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45938.36654328704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45938.36654328704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45938.36654328704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45938.36654328704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45938.36654328704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45938.36654328704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45938.36654328704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45938.36654328704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45938.36654328704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45938.36654328704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45938.36654328704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45938.36654328704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45938.36654328704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45938.36654328704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45938.36654328704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45938.36654328704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45938.36654328704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45938.36654328704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45938.36654328704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45938.36654328704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45938.36654328704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45938.36654328704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45938.36654328704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45938.36654328704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45938.36654328704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45938.36654328704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45938.36654328704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45938.36654328704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45938.36654328704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45938.36654328704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45938.36654328704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45938.36654328704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45938.36654328704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45938.36654328704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45938.36654328704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45938.36654328704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45938.36654328704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45938.36654328704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45938.36654328704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45938.36654328704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45938.36654328704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45938.36654328704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45938.36654328704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45938.36654328704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45938.36654328704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45938.36654328704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45938.36654328704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45938.36654328704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45938.36654328704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45938.36654328704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45938.36654328704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45938.36654328704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45938.36654328704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45938.36654328704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45938.36654328704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45938.36654328704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45938.36654328704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45938.36654328704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45938.36654328704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45938.36654328704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45938.36654328704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45938.36654328704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45938.36654328704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45938.36654328704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45938.36654328704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45938.36654328704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45938.36654328704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45938.36654328704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45938.36654328704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45938.36654328704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45938.36654328704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45938.36654328704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45938.36654328704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45938.36654328704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45938.36654328704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45938.36654328704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45938.36654328704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45938.36654328704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45938.36654328704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45938.36654328704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45938.36654328704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45938.36654328704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45938.36654328704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45938.36654328704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45938.36654328704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45938.36654328704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45938.36654328704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45938.36654328704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45938.36654328704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45938.36654328704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45938.36654328704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45938.36654328704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45938.36654328704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45938.36654328704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45938.36654328704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45938.36654328704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45938.36654328704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45938.36654328704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45938.36654328704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45938.36654328704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45938.36654328704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45938.36654328704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45938.36654328704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45938.36654328704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45938.36654328704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45938.36654328704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45938.36654328704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45938.36654328704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45938.36654328704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45938.36654328704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45938.36654328704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45938.36654328704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45938.36654328704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45938.36654328704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45938.36654328704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45938.36654328704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45938.36654328704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45938.36654328704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45938.36654328704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45938.36654328704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45938.36654328704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45938.36654328704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45938.36654328704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45938.36654328704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45938.36654328704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45938.36654328704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45938.36654328704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45938.36654328704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45938.36654328704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45938.36654328704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45938.36654328704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45938.36654328704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45938.36654328704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45938.36654328704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45938.36654328704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45938.36654328704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45938.36654328704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45938.36654328704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45938.36654328704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45938.36654328704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45938.36654328704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45938.36654328704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45938.36654328704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45938.36654328704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45938.36654328704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45938.36654328704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45938.36654328704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45938.36654328704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45938.36654328704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45938.36654328704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45938.36654328704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45938.36654328704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45938.36654328704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45938.36654328704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45938.36654328704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45938.36654328704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45938.36654328704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45938.36654328704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45938.36654328704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45938.36654328704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45938.36654328704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45938.36654328704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45938.36654328704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45938.36654328704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45938.36654328704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45938.36654328704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45938.36654328704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45938.36654328704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45938.36654328704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45938.36654328704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45938.36654328704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45938.36654328704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45938.36654328704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45938.36654328704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45938.36654328704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45938.36654328704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45938.36654328704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45938.36654328704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45938.36654328704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45938.36654328704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45938.36654328704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45938.36654328704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45938.36654328704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45938.36654328704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45938.36654328704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45938.36654328704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45938.36654328704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45938.36654328704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45938.36654328704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45938.36654328704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45938.36654328704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45938.36654328704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45938.36654328704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45938.36654328704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45938.36654328704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45938.36654328704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45938.36654328704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45938.36654328704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45938.36654328704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45938.36654328704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45938.36654328704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45938.36654328704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45938.36654328704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45938.36654328704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45938.36654328704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45938.36654328704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45938.36654328704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45938.36654328704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45938.36654328704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45938.36654328704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45938.36654328704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45938.36654328704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45938.36654328704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45938.36654328704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45938.36654328704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45938.36654328704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45938.36654328704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45938.36654328704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45938.36654328704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45938.36654328704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45938.36654328704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45938.36654328704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45938.36654328704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45938.36654328704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45938.36654328704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45938.36654328704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45938.36654328704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45938.36654328704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45938.36654328704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45938.36654328704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45938.36654328704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45938.36654328704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45938.36654328704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45938.36654328704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45938.36654328704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45938.36654328704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45938.36654328704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45938.36654328704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45938.36654328704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45938.36654328704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45938.36654328704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45938.36654328704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45938.36654328704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45938.36654328704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45938.36654328704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45938.36654328704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45938.36654328704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45938.36654328704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45938.36654328704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45938.36654328704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45938.36654328704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45938.36654328704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45938.36654328704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45938.36654328704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45938.36654328704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45938.36654328704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45938.36654328704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45938.36654328704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45938.36654328704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45938.36654328704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45938.36654328704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45938.36654328704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45938.36654328704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45938.36654328704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45938.36654328704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45938.36654328704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45938.36654328704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45938.36654328704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45938.36654328704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45938.36654328704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45938.36654328704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45938.36654328704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45938.36654328704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45938.36654328704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45938.36654328704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45938.36654328704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45938.36654328704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45938.36654328704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45938.36654328704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45938.36654328704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45938.36654328704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45938.36654328704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45938.36654328704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45938.36654328704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45938.36654328704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45938.36654328704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45938.36654328704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45938.36654328704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45938.36654328704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45938.36654328704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45938.36654328704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45938.36654328704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45938.36654328704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45938.36654328704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45938.36654328704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45938.36654328704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45938.36654328704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45938.36654328704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45938.36654328704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45938.36654328704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45938.36654328704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45938.36654328704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45938.36654328704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45938.36654328704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45938.36654328704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45938.36654328704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45938.36654328704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45938.36654328704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45938.36654328704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45938.36654328704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45938.36654328704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45938.36654328704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45938.36654328704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45938.36654328704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45938.36654328704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45938.36654328704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45938.36654328704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45938.36654328704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45938.36654328704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45938.36654328704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45938.36654328704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45938.36654328704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45938.36654328704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45938.36654328704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45938.36654328704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45938.36654328704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45938.36654328704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45938.36654328704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45938.36654328704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45938.36654328704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45938.36654328704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45938.36654328704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45938.36654328704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45938.36654328704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45938.36654328704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45938.36654328704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45938.36654328704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45938.36654328704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45938.36654328704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45938.36654328704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45938.36654328704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45938.36654328704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45938.36654328704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45938.36654328704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45938.36654328704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45938.36654328704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45938.36654328704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45938.36654328704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45938.36654328704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45938.36654328704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45938.36654328704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45938.36654328704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45938.36654328704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45938.36654328704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45938.36654328704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45938.36654328704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45938.36654328704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45938.36654328704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45938.36654328704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45938.36654328704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45938.36654328704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45938.36654328704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45938.36654328704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45938.36654328704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45938.36654328704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45938.36654328704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45938.36654328704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45938.36654328704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45938.36654328704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45938.36654328704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45938.36654328704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45938.36654328704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45938.36654328704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45938.36654328704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45938.36654328704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45938.36654328704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45938.36654328704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45938.36654328704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45938.36654328704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45938.36654328704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45938.36654328704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45938.36654328704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45938.36654328704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45938.36654328704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45938.36654328704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45938.36654328704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45938.36654328704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45938.36654328704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45938.36654328704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45938.36654328704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45938.36654328704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45938.36654328704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45938.36654328704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45938.36654328704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45938.36654328704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45938.36654328704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45938.36654328704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45938.36654328704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45938.36654328704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45938.36654328704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45938.36654328704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45938.36654328704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45938.36654328704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45938.36654328704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45938.36654328704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45938.36654328704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45938.36654328704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45938.36654328704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45938.36654328704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45938.36654328704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45938.36654328704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45938.36654328704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45938.36654328704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45938.36654328704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45938.36654328704</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45938.36654328704</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45938.36654328704</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45938.36654328704</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45938.36654328704</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45938.36654328704</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45938.36654328704</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45938.36654328704</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45938.36654328704</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45938.36654328704</v>
      </c>
      <c r="H469" s="131"/>
      <c r="I469" s="127" t="str">
        <f>IFERROR(VLOOKUP(D469,DB!A:F,6,0),"")</f>
        <v/>
      </c>
      <c r="J469" s="127" t="str">
        <f>IFERROR(VLOOKUP(D469,DB!A:G,7,0),"")</f>
        <v/>
      </c>
      <c r="K469" s="134"/>
      <c r="L469" s="129" t="str">
        <f>IFERROR(VLOOKUP(D469,DB!A:I,9,0),"")</f>
        <v/>
      </c>
    </row>
    <row r="470" spans="1:12" ht="15" customHeight="1">
      <c r="A470" s="127"/>
      <c r="B470" s="127" t="str">
        <f>IFERROR(VLOOKUP(D470,DB!A:K,11,0),"")</f>
        <v/>
      </c>
      <c r="C470" s="128"/>
      <c r="D470" s="129"/>
      <c r="E470" s="130"/>
      <c r="F470" s="131"/>
      <c r="G470" s="133">
        <f ca="1">IFERROR(NOW()-F470,"")</f>
        <v>45938.36654328704</v>
      </c>
      <c r="H470" s="131"/>
      <c r="I470" s="127" t="str">
        <f>IFERROR(VLOOKUP(D470,DB!A:F,6,0),"")</f>
        <v/>
      </c>
      <c r="J470" s="127" t="str">
        <f>IFERROR(VLOOKUP(D470,DB!A:G,7,0),"")</f>
        <v/>
      </c>
      <c r="K470" s="134"/>
      <c r="L470" s="129" t="str">
        <f>IFERROR(VLOOKUP(D470,DB!A:I,9,0),"")</f>
        <v/>
      </c>
    </row>
    <row r="471" spans="1:12" ht="15" customHeight="1">
      <c r="A471" s="135"/>
      <c r="B471" s="135" t="str">
        <f>IFERROR(VLOOKUP(D471,DB!A:K,11,0),"")</f>
        <v/>
      </c>
      <c r="C471" s="136"/>
      <c r="D471" s="137"/>
      <c r="E471" s="138"/>
      <c r="F471" s="139"/>
      <c r="G471" s="140">
        <f ca="1">IFERROR(NOW()-F471,"")</f>
        <v>45938.36654328704</v>
      </c>
      <c r="H471" s="139"/>
      <c r="I471" s="135" t="str">
        <f>IFERROR(VLOOKUP(D471,DB!A:F,6,0),"")</f>
        <v/>
      </c>
      <c r="J471" s="135" t="str">
        <f>IFERROR(VLOOKUP(D471,DB!A:G,7,0),"")</f>
        <v/>
      </c>
      <c r="K471" s="141"/>
      <c r="L471" s="137" t="str">
        <f>IFERROR(VLOOKUP(D471,DB!A:I,9,0),"")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A7" sqref="A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46.534483101851947</v>
      </c>
      <c r="H2" s="38">
        <v>45891.790393518517</v>
      </c>
      <c r="I2" s="37" t="str">
        <f>IFERROR(VLOOKUP(D2,DB!A:F,6,0),"")</f>
        <v>Generator-SG</v>
      </c>
      <c r="J2" s="37" t="str">
        <f>IFERROR(VLOOKUP(D2,DB!A:G,7,0),"")</f>
        <v>Vandalized</v>
      </c>
      <c r="K2" s="37" t="s">
        <v>39064</v>
      </c>
      <c r="L2" s="37" t="str">
        <f>IFERROR(VLOOKUP(D2,DB!A:I,9,0),"")</f>
        <v>Latis</v>
      </c>
      <c r="M2" s="125"/>
    </row>
    <row r="3" spans="1:13" ht="30.75">
      <c r="A3" s="37" t="s">
        <v>39065</v>
      </c>
      <c r="B3" s="37" t="str">
        <f>IFERROR(VLOOKUP(D3,DB!A:K,11,0),"")</f>
        <v>R5</v>
      </c>
      <c r="C3" s="37">
        <v>1</v>
      </c>
      <c r="D3" s="37" t="s">
        <v>31295</v>
      </c>
      <c r="E3" s="37" t="s">
        <v>39043</v>
      </c>
      <c r="F3" s="38">
        <v>45926.188877314817</v>
      </c>
      <c r="G3" s="39">
        <f ca="1">IFERROR(NOW()-F3,"-")</f>
        <v>12.177665972223622</v>
      </c>
      <c r="H3" s="38">
        <v>45926.158159722225</v>
      </c>
      <c r="I3" s="37" t="str">
        <f>IFERROR(VLOOKUP(D3,DB!A:F,6,0),"")</f>
        <v>SCECO</v>
      </c>
      <c r="J3" s="37" t="str">
        <f>IFERROR(VLOOKUP(D3,DB!A:G,7,0),"")</f>
        <v>Good</v>
      </c>
      <c r="K3" s="37" t="s">
        <v>39066</v>
      </c>
      <c r="L3" s="37" t="str">
        <f>IFERROR(VLOOKUP(D3,DB!A:I,9,0),"")</f>
        <v>Latis</v>
      </c>
      <c r="M3" s="125"/>
    </row>
    <row r="4" spans="1:13" ht="30.75">
      <c r="A4" s="37" t="s">
        <v>39067</v>
      </c>
      <c r="B4" s="37" t="str">
        <f>IFERROR(VLOOKUP(D4,DB!A:K,11,0),"")</f>
        <v>R5</v>
      </c>
      <c r="C4" s="37">
        <v>1</v>
      </c>
      <c r="D4" s="37" t="s">
        <v>31519</v>
      </c>
      <c r="E4" s="37" t="s">
        <v>39043</v>
      </c>
      <c r="F4" s="38">
        <v>45937.848715277774</v>
      </c>
      <c r="G4" s="39">
        <f ca="1">IFERROR(NOW()-F4,"-")</f>
        <v>0.51782800926594064</v>
      </c>
      <c r="H4" s="38">
        <v>45937.57917824074</v>
      </c>
      <c r="I4" s="37" t="str">
        <f>IFERROR(VLOOKUP(D4,DB!A:F,6,0),"")</f>
        <v>SCECO</v>
      </c>
      <c r="J4" s="37" t="str">
        <f>IFERROR(VLOOKUP(D4,DB!A:G,7,0),"")</f>
        <v>No BB Design</v>
      </c>
      <c r="K4" s="37" t="s">
        <v>39068</v>
      </c>
      <c r="L4" s="37" t="str">
        <f>IFERROR(VLOOKUP(D4,DB!A:I,9,0),"")</f>
        <v>Latis</v>
      </c>
      <c r="M4" s="125"/>
    </row>
    <row r="5" spans="1:13" ht="15">
      <c r="A5" s="37" t="s">
        <v>39069</v>
      </c>
      <c r="B5" s="37" t="str">
        <f>IFERROR(VLOOKUP(D5,DB!A:K,11,0),"")</f>
        <v>R5</v>
      </c>
      <c r="C5" s="37">
        <v>6</v>
      </c>
      <c r="D5" s="37" t="s">
        <v>37358</v>
      </c>
      <c r="E5" s="37" t="s">
        <v>38964</v>
      </c>
      <c r="F5" s="38">
        <v>45937.987083333333</v>
      </c>
      <c r="G5" s="39">
        <f ca="1">IFERROR(NOW()-F5,"-")</f>
        <v>0.37945995370682795</v>
      </c>
      <c r="H5" s="38">
        <v>45937.842569444445</v>
      </c>
      <c r="I5" s="37" t="str">
        <f>IFERROR(VLOOKUP(D5,DB!A:F,6,0),"")</f>
        <v>Generator-DG</v>
      </c>
      <c r="J5" s="37" t="str">
        <f>IFERROR(VLOOKUP(D5,DB!A:G,7,0),"")</f>
        <v>Good</v>
      </c>
      <c r="K5" s="37" t="s">
        <v>39070</v>
      </c>
      <c r="L5" s="37" t="str">
        <f>IFERROR(VLOOKUP(D5,DB!A:I,9,0),"")</f>
        <v>Latis</v>
      </c>
      <c r="M5" s="125"/>
    </row>
    <row r="6" spans="1:13" ht="30.75">
      <c r="A6" s="37" t="s">
        <v>39071</v>
      </c>
      <c r="B6" s="37" t="str">
        <f>IFERROR(VLOOKUP(D6,DB!A:K,11,0),"")</f>
        <v>R5</v>
      </c>
      <c r="C6" s="37">
        <v>1</v>
      </c>
      <c r="D6" s="37" t="s">
        <v>29760</v>
      </c>
      <c r="E6" s="37" t="s">
        <v>38964</v>
      </c>
      <c r="F6" s="38">
        <v>45938.14398148148</v>
      </c>
      <c r="G6" s="39">
        <f ca="1">IFERROR(NOW()-F6,"-")</f>
        <v>0.22256180555996252</v>
      </c>
      <c r="H6" s="38">
        <v>45937.893564814818</v>
      </c>
      <c r="I6" s="37" t="str">
        <f>IFERROR(VLOOKUP(D6,DB!A:F,6,0),"")</f>
        <v>SCECO</v>
      </c>
      <c r="J6" s="37" t="str">
        <f>IFERROR(VLOOKUP(D6,DB!A:G,7,0),"")</f>
        <v>Dead</v>
      </c>
      <c r="K6" s="37" t="s">
        <v>39072</v>
      </c>
      <c r="L6" s="37" t="str">
        <f>IFERROR(VLOOKUP(D6,DB!A:I,9,0),"")</f>
        <v>Latis</v>
      </c>
      <c r="M6" s="125"/>
    </row>
    <row r="7" spans="1:13" ht="15">
      <c r="A7" s="37"/>
      <c r="B7" s="37" t="str">
        <f>IFERROR(VLOOKUP(D7,DB!A:K,11,0),"")</f>
        <v/>
      </c>
      <c r="C7" s="37"/>
      <c r="D7" s="37"/>
      <c r="E7" s="37"/>
      <c r="F7" s="38"/>
      <c r="G7" s="39">
        <f ca="1">IFERROR(NOW()-F7,"-")</f>
        <v>45938.36654328704</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45938.36654328704</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45938.36654328704</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45938.36654328704</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45938.36654328704</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45938.36654328704</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45938.36654328704</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45938.36654328704</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45938.36654328704</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45938.36654328704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45938.36654328704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45938.36654328704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45938.36654328704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45938.36654328704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45938.36654328704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45938.36654328704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45938.36654328704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45938.36654328704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45938.36654328704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45938.36654328704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45938.36654328704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45938.36654328704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45938.36654328704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45938.36654328704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45938.36654328704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45938.36654328704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45938.36654328704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45938.36654328704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45938.36654328704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45938.36654328704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45938.36654328704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45938.36654328704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45938.36654328704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45938.36654328704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45938.36654328704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45938.36654328704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45938.36654328704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45938.36654328704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45938.36654328704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45938.36654328704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45938.36654328704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45938.36654328704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45938.36654328704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45938.36654328704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45938.36654328704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45938.36654328704</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45938.36654328704</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45938.36654328704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45938.36654328704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45938.36654328704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45938.36654328704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45938.36654328704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45938.36654328704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45938.36654328704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45938.36654328704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45938.36654328704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45938.36654328704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45938.36654328704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45938.36654328704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45938.36654328704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45938.36654328704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45938.36654328704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45938.36654328704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45938.36654328704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45938.36654328704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45938.36654328704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45938.36654328704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45938.36654328704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45938.36654328704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45938.36654328704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45938.36654328704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45938.36654328704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45938.36654328704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45938.36654328704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45938.36654328704</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45938.36654328704</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45938.36654328704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45938.36654328704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45938.36654328704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45938.36654328704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45938.36654328704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45938.36654328704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45938.36654328704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45938.36654328704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45938.36654328704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45938.36654328704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45938.36654328704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45938.36654328704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45938.36654328704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45938.36654328704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45938.36654328704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45938.36654328704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45938.36654328704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45938.36654328704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45938.36654328704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45938.36654328704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45938.36654328704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45938.36654328704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45938.36654328704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45938.36654328704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45938.36654328704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45938.36654328704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45938.36654328704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45938.36654328704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45938.36654328704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45938.36654328704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45938.36654328704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45938.36654328704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45938.36654328704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45938.36654328704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45938.36654328704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45938.36654328704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45938.36654328704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45938.36654328704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45938.36654328704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45938.36654328704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45938.36654328704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45938.36654328704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45938.36654328704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45938.36654328704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45938.36654328704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45938.36654328704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45938.36654328704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45938.36654328704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45938.36654328704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45938.36654328704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45938.36654328704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45938.36654328704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45938.36654328704</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45938.36654328704</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tabSelected="1" workbookViewId="0">
      <selection activeCell="A7" sqref="A7:L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39073</v>
      </c>
      <c r="B2" s="150" t="s">
        <v>5398</v>
      </c>
      <c r="C2" s="149">
        <v>1</v>
      </c>
      <c r="D2" s="150" t="s">
        <v>34463</v>
      </c>
      <c r="E2" s="149" t="s">
        <v>39074</v>
      </c>
      <c r="F2" s="151">
        <v>45926.772847222222</v>
      </c>
      <c r="G2" s="152">
        <f ca="1">IFERROR(NOW()-F2,"-")</f>
        <v>11.593696064817777</v>
      </c>
      <c r="H2" s="153">
        <v>45927.449074074102</v>
      </c>
      <c r="I2" s="150" t="str">
        <f>IFERROR(VLOOKUP(D2,DB!A:F,6,0),"")</f>
        <v>SCECO</v>
      </c>
      <c r="J2" s="150" t="str">
        <f>IFERROR(VLOOKUP(D2,DB!A:G,7,0),"")</f>
        <v>Weak</v>
      </c>
      <c r="K2" s="149" t="s">
        <v>39075</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45938.36654328704</v>
      </c>
      <c r="H3" s="153">
        <v>45927.987534722219</v>
      </c>
      <c r="I3" s="150" t="str">
        <f>IFERROR(VLOOKUP(D3,DB!A:F,6,0),"")</f>
        <v>SCECO</v>
      </c>
      <c r="J3" s="150" t="str">
        <f>IFERROR(VLOOKUP(D3,DB!A:G,7,0),"")</f>
        <v>Vandalized</v>
      </c>
      <c r="K3" s="149" t="s">
        <v>39076</v>
      </c>
      <c r="L3" s="150" t="str">
        <f>IFERROR(VLOOKUP(D3,DB!A:I,9,0),"")</f>
        <v>Latis</v>
      </c>
    </row>
    <row r="4" spans="1:16383" ht="31.5" customHeight="1">
      <c r="A4" s="149" t="s">
        <v>39077</v>
      </c>
      <c r="B4" s="150" t="s">
        <v>5398</v>
      </c>
      <c r="C4" s="149">
        <v>1</v>
      </c>
      <c r="D4" s="150" t="s">
        <v>32861</v>
      </c>
      <c r="E4" s="149" t="s">
        <v>39074</v>
      </c>
      <c r="F4" s="151">
        <v>45933.880972222221</v>
      </c>
      <c r="G4" s="152">
        <f ca="1">IFERROR(NOW()-F4,"-")</f>
        <v>4.4855710648189415</v>
      </c>
      <c r="H4" s="153">
        <v>45929.455266203702</v>
      </c>
      <c r="I4" s="150" t="str">
        <f>IFERROR(VLOOKUP(D4,DB!A:F,6,0),"")</f>
        <v>SCECO</v>
      </c>
      <c r="J4" s="150" t="str">
        <f>IFERROR(VLOOKUP(D4,DB!A:G,7,0),"")</f>
        <v>In progress</v>
      </c>
      <c r="K4" s="149" t="s">
        <v>39075</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39078</v>
      </c>
      <c r="B5" s="150" t="s">
        <v>5398</v>
      </c>
      <c r="C5" s="149">
        <v>1</v>
      </c>
      <c r="D5" s="150" t="s">
        <v>33408</v>
      </c>
      <c r="E5" s="149" t="s">
        <v>38964</v>
      </c>
      <c r="F5" s="151">
        <v>45934.942245370374</v>
      </c>
      <c r="G5" s="152">
        <f ca="1">IFERROR(NOW()-F5,"-")</f>
        <v>3.4242979166665464</v>
      </c>
      <c r="H5" s="153">
        <v>45934.470231481479</v>
      </c>
      <c r="I5" s="150" t="str">
        <f>IFERROR(VLOOKUP(D5,DB!A:F,6,0),"")</f>
        <v>SCECO</v>
      </c>
      <c r="J5" s="150" t="str">
        <f>IFERROR(VLOOKUP(D5,DB!A:G,7,0),"")</f>
        <v>Dead</v>
      </c>
      <c r="K5" s="149" t="s">
        <v>39075</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39079</v>
      </c>
      <c r="B6" s="150" t="str">
        <f>IFERROR(VLOOKUP(D6,DB!A:K,11,0),"")</f>
        <v>R6</v>
      </c>
      <c r="C6" s="150">
        <v>1</v>
      </c>
      <c r="D6" s="150" t="s">
        <v>33684</v>
      </c>
      <c r="E6" s="149" t="s">
        <v>39074</v>
      </c>
      <c r="F6" s="155">
        <v>45937.809027777781</v>
      </c>
      <c r="G6" s="152">
        <f ca="1">IFERROR(NOW()-F6,"-")</f>
        <v>0.55751550925924676</v>
      </c>
      <c r="H6" s="155">
        <v>45937.667847222219</v>
      </c>
      <c r="I6" s="150" t="str">
        <f>IFERROR(VLOOKUP(D6,DB!A:F,6,0),"")</f>
        <v>SCECO</v>
      </c>
      <c r="J6" s="150" t="str">
        <f>IFERROR(VLOOKUP(D6,DB!A:G,7,0),"")</f>
        <v>Weak</v>
      </c>
      <c r="K6" s="156" t="s">
        <v>39080</v>
      </c>
      <c r="L6" s="150" t="str">
        <f>IFERROR(VLOOKUP(D6,DB!A:I,9,0),"")</f>
        <v>Latis</v>
      </c>
    </row>
    <row r="7" spans="1:16383" ht="31.5" customHeight="1">
      <c r="A7" s="160" t="s">
        <v>39081</v>
      </c>
      <c r="B7" s="161" t="str">
        <f>IFERROR(VLOOKUP(D7,DB!A:K,11,0),"")</f>
        <v>R6</v>
      </c>
      <c r="C7" s="162">
        <v>1</v>
      </c>
      <c r="D7" s="161" t="s">
        <v>34597</v>
      </c>
      <c r="E7" s="163" t="s">
        <v>38964</v>
      </c>
      <c r="F7" s="164">
        <v>45938.35597222222</v>
      </c>
      <c r="G7" s="152">
        <f ca="1">IFERROR(NOW()-F7,"-")</f>
        <v>1.0571064820396714E-2</v>
      </c>
      <c r="H7" s="164">
        <v>45938.338101851848</v>
      </c>
      <c r="I7" s="161" t="str">
        <f>IFERROR(VLOOKUP(D7,DB!A:F,6,0),"")</f>
        <v>Generator-SG</v>
      </c>
      <c r="J7" s="161" t="str">
        <f>IFERROR(VLOOKUP(D7,DB!A:G,7,0),"")</f>
        <v>Vandalized</v>
      </c>
      <c r="K7" s="165" t="s">
        <v>39082</v>
      </c>
      <c r="L7" s="161" t="str">
        <f>IFERROR(VLOOKUP(D7,DB!A:I,9,0),"")</f>
        <v>Latis</v>
      </c>
    </row>
    <row r="8" spans="1:16383" ht="31.5" customHeight="1">
      <c r="A8" s="160" t="s">
        <v>39083</v>
      </c>
      <c r="B8" s="161" t="str">
        <f>IFERROR(VLOOKUP(D8,DB!A:K,11,0),"")</f>
        <v>R6</v>
      </c>
      <c r="C8" s="162">
        <v>1</v>
      </c>
      <c r="D8" s="161" t="s">
        <v>36888</v>
      </c>
      <c r="E8" s="163" t="s">
        <v>38964</v>
      </c>
      <c r="F8" s="164">
        <v>45938.341550925928</v>
      </c>
      <c r="G8" s="152">
        <f ca="1">IFERROR(NOW()-F8,"-")</f>
        <v>2.4992361111799255E-2</v>
      </c>
      <c r="H8" s="164">
        <v>45938.335810185185</v>
      </c>
      <c r="I8" s="161" t="str">
        <f>IFERROR(VLOOKUP(D8,DB!A:F,6,0),"")</f>
        <v>Generator-SG</v>
      </c>
      <c r="J8" s="161" t="str">
        <f>IFERROR(VLOOKUP(D8,DB!A:G,7,0),"")</f>
        <v>Vandalized</v>
      </c>
      <c r="K8" s="165" t="s">
        <v>39084</v>
      </c>
      <c r="L8" s="161" t="str">
        <f>IFERROR(VLOOKUP(D8,DB!A:I,9,0),"")</f>
        <v>Latis</v>
      </c>
    </row>
    <row r="9" spans="1:16383" ht="31.5" customHeight="1">
      <c r="A9" s="110"/>
      <c r="B9" s="150" t="str">
        <f>IFERROR(VLOOKUP(D9,DB!A:K,11,0),"")</f>
        <v/>
      </c>
      <c r="C9" s="111"/>
      <c r="D9" s="109"/>
      <c r="E9" s="112"/>
      <c r="F9" s="113"/>
      <c r="G9" s="81">
        <f ca="1">IFERROR(NOW()-F9,"-")</f>
        <v>45938.36654328704</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09"/>
      <c r="E10" s="112"/>
      <c r="F10" s="113"/>
      <c r="G10" s="81">
        <f ca="1">IFERROR(NOW()-F10,"-")</f>
        <v>45938.36654328704</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45938.36654328704</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45938.36654328704</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45938.36654328704</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45938.36654328704</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45938.36654328704</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45938.36654328704</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45938.36654328704</v>
      </c>
      <c r="H17" s="113"/>
      <c r="I17" s="109" t="str">
        <f>IFERROR(VLOOKUP(D17,DB!A:F,6,0),"")</f>
        <v/>
      </c>
      <c r="J17" s="108" t="str">
        <f>IFERROR(VLOOKUP(D17,DB!A:G,7,0),"")</f>
        <v/>
      </c>
      <c r="K17" s="114"/>
      <c r="L17" s="115" t="str">
        <f>IFERROR(VLOOKUP(D17,DB!A:I,9,0),"")</f>
        <v/>
      </c>
    </row>
    <row r="18" spans="1:12" ht="31.5" customHeight="1">
      <c r="A18" s="110"/>
      <c r="B18" s="150" t="str">
        <f>IFERROR(VLOOKUP(D18,DB!A:K,11,0),"")</f>
        <v/>
      </c>
      <c r="C18" s="111"/>
      <c r="D18" s="109"/>
      <c r="E18" s="112"/>
      <c r="F18" s="113"/>
      <c r="G18" s="81">
        <f ca="1">IFERROR(NOW()-F18,"-")</f>
        <v>45938.36654328704</v>
      </c>
      <c r="H18" s="113"/>
      <c r="I18" s="109" t="str">
        <f>IFERROR(VLOOKUP(D18,DB!A:F,6,0),"")</f>
        <v/>
      </c>
      <c r="J18" s="108" t="str">
        <f>IFERROR(VLOOKUP(D18,DB!A:G,7,0),"")</f>
        <v/>
      </c>
      <c r="K18" s="114"/>
      <c r="L18" s="115" t="str">
        <f>IFERROR(VLOOKUP(D18,DB!A:I,9,0),"")</f>
        <v/>
      </c>
    </row>
    <row r="19" spans="1:12" ht="31.5" customHeight="1">
      <c r="A19" s="110"/>
      <c r="B19" s="150" t="str">
        <f>IFERROR(VLOOKUP(D19,DB!A:K,11,0),"")</f>
        <v/>
      </c>
      <c r="C19" s="111"/>
      <c r="D19" s="109"/>
      <c r="E19" s="112"/>
      <c r="F19" s="113"/>
      <c r="G19" s="81">
        <f ca="1">IFERROR(NOW()-F19,"-")</f>
        <v>45938.36654328704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45938.36654328704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45938.36654328704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45938.36654328704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45938.36654328704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45938.36654328704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45938.36654328704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45938.36654328704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45938.36654328704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45938.36654328704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45938.36654328704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45938.36654328704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45938.36654328704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45938.36654328704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45938.36654328704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45938.36654328704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45938.36654328704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45938.36654328704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45938.36654328704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45938.36654328704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45938.36654328704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45938.36654328704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45938.36654328704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45938.36654328704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45938.36654328704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45938.36654328704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45938.36654328704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45938.36654328704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45938.36654328704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45938.36654328704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45938.36654328704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45938.36654328704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45938.36654328704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45938.36654328704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45938.36654328704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45938.36654328704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45938.36654328704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45938.36654328704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45938.36654328704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45938.36654328704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45938.36654328704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45938.36654328704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45938.36654328704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45938.36654328704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45938.36654328704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45938.36654328704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45938.36654328704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45938.36654328704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45938.36654328704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45938.36654328704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45938.36654328704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45938.36654328704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45938.36654328704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45938.36654328704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45938.36654328704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45938.36654328704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45938.36654328704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45938.36654328704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45938.36654328704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45938.36654328704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45938.36654328704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45938.36654328704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45938.36654328704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45938.36654328704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45938.36654328704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45938.36654328704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45938.36654328704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45938.36654328704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45938.36654328704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45938.36654328704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45938.36654328704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45938.36654328704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45938.36654328704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45938.36654328704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45938.36654328704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45938.36654328704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45938.36654328704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45938.36654328704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45938.36654328704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45938.36654328704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45938.36654328704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45938.36654328704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45938.36654328704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45938.36654328704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45938.36654328704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45938.36654328704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45938.36654328704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45938.36654328704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45938.36654328704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45938.36654328704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45938.36654328704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45938.36654328704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45938.36654328704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45938.36654328704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45938.36654328704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45938.36654328704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45938.36654328704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45938.36654328704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45938.36654328704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45938.36654328704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45938.36654328704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45938.36654328704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45938.36654328704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45938.36654328704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45938.36654328704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45938.36654328704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45938.36654328704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45938.36654328704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45938.36654328704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45938.36654328704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45938.36654328704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45938.36654328704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45938.36654328704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45938.36654328704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45938.36654328704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45938.36654328704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45938.36654328704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45938.36654328704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45938.36654328704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45938.36654328704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45938.36654328704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45938.36654328704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45938.36654328704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45938.36654328704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45938.36654328704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45938.36654328704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45938.36654328704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45938.36654328704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45938.36654328704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45938.36654328704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45938.36654328704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45938.36654328704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45938.36654328704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45938.36654328704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45938.36654328704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45938.36654328704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45938.36654328704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45938.36654328704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45938.36654328704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45938.36654328704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45938.36654328704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45938.36654328704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45938.36654328704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45938.36654328704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45938.36654328704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45938.36654328704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45938.36654328704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45938.36654328704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45938.36654328704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45938.36654328704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45938.36654328704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45938.36654328704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45938.36654328704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45938.36654328704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45938.36654328704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45938.36654328704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45938.36654328704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45938.36654328704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45938.36654328704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45938.36654328704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45938.36654328704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45938.36654328704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45938.36654328704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45938.36654328704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45938.36654328704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45938.36654328704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45938.36654328704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45938.36654328704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45938.36654328704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45938.36654328704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45938.36654328704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45938.36654328704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45938.36654328704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45938.36654328704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45938.36654328704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45938.36654328704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45938.36654328704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45938.36654328704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45938.36654328704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45938.36654328704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45938.36654328704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45938.36654328704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45938.36654328704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45938.36654328704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45938.36654328704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45938.36654328704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45938.36654328704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45938.36654328704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45938.36654328704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45938.36654328704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45938.36654328704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45938.36654328704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45938.36654328704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45938.36654328704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45938.36654328704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45938.36654328704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45938.36654328704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45938.36654328704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45938.36654328704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45938.36654328704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45938.36654328704</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45938.36654328704</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45938.36654328704</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45938.36654328704</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45938.36654328704</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45938.36654328704</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45938.36654328704</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45938.36654328704</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45938.36654328704</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45938.36654328704</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45938.36654328704</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45938.36654328704</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45938.36654328704</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2025-10-08T05:48:11Z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