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93" documentId="13_ncr:1_{F6CB121F-512D-4AA6-A0C1-0FB36C537598}" xr6:coauthVersionLast="47" xr6:coauthVersionMax="47" xr10:uidLastSave="{1C7C24EE-8984-45A8-B633-EEC307C2EDC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<sst xmlns="http://schemas.openxmlformats.org/spreadsheetml/2006/main" count="178573" uniqueCount="39072">
  <si>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</si>
  <si>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</si>
  <si>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</si>
  <si>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</si>
  <si>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</si>
  <si>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</si>
  <si>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</si>
  <si>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</si>
  <si>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</si>
  <si>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</si>
  <si>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</si>
  <si>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</si>
  <si>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</si>
  <si>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</si>
  <si>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</si>
  <si>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</si>
  <si>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</si>
  <si>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</si>
  <si>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</si>
  <si>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</si>
  <si>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</si>
  <si>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</si>
  <si>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</si>
  <si>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</si>
  <si>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</si>
  <si>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</si>
  <si>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</si>
  <si>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</si>
  <si>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</si>
  <si>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</si>
  <si>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</si>
  <si>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</si>
  <si>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</si>
  <si>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</si>
  <si>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</si>
  <si>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</si>
  <si>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</si>
  <si>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</si>
  <si>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</si>
  <si>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</si>
  <si>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</si>
  <si>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</si>
  <si>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</si>
  <si>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</si>
  <si>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</si>
  <si>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</si>
  <si>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</si>
  <si>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</si>
  <si>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</si>
  <si>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</si>
  <si>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</si>
  <si>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</si>
  <si>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</si>
  <si>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</si>
  <si>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</si>
  <si>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</si>
  <si>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</si>
  <si>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</si>
  <si>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</si>
  <si>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</si>
  <si>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</si>
  <si>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</si>
  <si>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</si>
  <si>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</si>
  <si>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</si>
  <si>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</si>
  <si>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</si>
  <si>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</si>
  <si>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</si>
  <si>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</si>
  <si>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</si>
  <si>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</si>
  <si>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</si>
  <si>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</si>
  <si>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</si>
  <si>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</si>
  <si>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</si>
  <si>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</si>
  <si>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</si>
  <si>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</si>
  <si>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</si>
  <si>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</si>
  <si>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</si>
  <si>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</si>
  <si>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</si>
  <si>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</si>
  <si>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</si>
  <si>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</si>
  <si>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</si>
  <si>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</si>
  <si>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</si>
  <si>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</si>
  <si>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</si>
  <si>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</si>
  <si>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</si>
  <si>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</si>
  <si>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</si>
  <si>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</si>
  <si>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</si>
  <si>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</si>
  <si>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</si>
  <si>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</si>
  <si>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</si>
  <si>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</si>
  <si>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</si>
  <si>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</si>
  <si>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</si>
  <si>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</si>
  <si>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</si>
  <si>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</si>
  <si>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</si>
  <si>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</si>
  <si>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</si>
  <si>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</si>
  <si>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</si>
  <si>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</si>
  <si>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</si>
  <si>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</si>
  <si>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</si>
  <si>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</si>
  <si>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</si>
  <si>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</si>
  <si>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</si>
  <si>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</si>
  <si>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</si>
  <si>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</si>
  <si>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</si>
  <si>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</si>
  <si>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</si>
  <si>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</si>
  <si>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</si>
  <si>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</si>
  <si>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</si>
  <si>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</si>
  <si>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</si>
  <si>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</si>
  <si>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</si>
  <si>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</si>
  <si>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</si>
  <si>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</si>
  <si>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</si>
  <si>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</si>
  <si>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</si>
  <si>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</si>
  <si>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</si>
  <si>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</si>
  <si>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</si>
  <si>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</si>
  <si>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</si>
  <si>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</si>
  <si>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</si>
  <si>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</si>
  <si>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</si>
  <si>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</si>
  <si>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</si>
  <si>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</si>
  <si>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</si>
  <si>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</si>
  <si>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</si>
  <si>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</si>
  <si>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</si>
  <si>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</si>
  <si>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</si>
  <si>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</si>
  <si>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</si>
  <si>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</si>
  <si>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</si>
  <si>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</si>
  <si>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</si>
  <si>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</si>
  <si>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</si>
  <si>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</si>
  <si>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</si>
  <si>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</si>
  <si>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</si>
  <si>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</si>
  <si>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</si>
  <si>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</si>
  <si>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</si>
  <si>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</si>
  <si>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</si>
  <si>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</si>
  <si>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</si>
  <si>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</si>
  <si>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</si>
  <si>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</si>
  <si>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</si>
  <si>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</si>
  <si>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</si>
  <si>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</si>
  <si>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</si>
  <si>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</si>
  <si>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</si>
  <si>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</si>
  <si>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</si>
  <si>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</si>
  <si>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</si>
  <si>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</si>
  <si>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</si>
  <si>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</si>
  <si>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</si>
  <si>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</si>
  <si>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</si>
  <si>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</si>
  <si>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</si>
  <si>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</si>
  <si>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</si>
  <si>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</si>
  <si>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</si>
  <si>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</si>
  <si>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</si>
  <si>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</si>
  <si>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</si>
  <si>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</si>
  <si>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</si>
  <si>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</si>
  <si>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</si>
  <si>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</si>
  <si>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</si>
  <si>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</si>
  <si>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</si>
  <si>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</si>
  <si>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</si>
  <si>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</si>
  <si>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</si>
  <si>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</si>
  <si>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</si>
  <si>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</si>
  <si>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</si>
  <si>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</si>
  <si>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</si>
  <si>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</si>
  <si>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</si>
  <si>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</si>
  <si>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</si>
  <si>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</si>
  <si>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</si>
  <si>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</si>
  <si>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</si>
  <si>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</si>
  <si>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</si>
  <si>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</si>
  <si>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</si>
  <si>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</si>
  <si>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</si>
  <si>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</si>
  <si>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</si>
  <si>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</si>
  <si>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</si>
  <si>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</si>
  <si>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</si>
  <si>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</si>
  <si>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</si>
  <si>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</si>
  <si>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</si>
  <si>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</si>
  <si>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</si>
  <si>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</si>
  <si>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</si>
  <si>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</si>
  <si>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</si>
  <si>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</si>
  <si>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</si>
  <si>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</si>
  <si>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</si>
  <si>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</si>
  <si>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</si>
  <si>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</si>
  <si>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</si>
  <si>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</si>
  <si>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</si>
  <si>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</si>
  <si>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</si>
  <si>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</si>
  <si>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</si>
  <si>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</si>
  <si>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</si>
  <si>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</si>
  <si>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</si>
  <si>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</si>
  <si>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</si>
  <si>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</si>
  <si>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</si>
  <si>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</si>
  <si>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</si>
  <si>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</si>
  <si>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</si>
  <si>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</si>
  <si>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</si>
  <si>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</si>
  <si>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</si>
  <si>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</si>
  <si>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</si>
  <si>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</si>
  <si>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</si>
  <si>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</si>
  <si>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</si>
  <si>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</si>
  <si>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</si>
  <si>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</si>
  <si>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</si>
  <si>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</si>
  <si>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</si>
  <si>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</si>
  <si>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</si>
  <si>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</si>
  <si>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</si>
  <si>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</si>
  <si>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</si>
  <si>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</si>
  <si>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</si>
  <si>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</si>
  <si>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</si>
  <si>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</si>
  <si>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</si>
  <si>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</si>
  <si>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</si>
  <si>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</si>
  <si>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</si>
  <si>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</si>
  <si>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</si>
  <si>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</si>
  <si>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</si>
  <si>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</si>
  <si>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</si>
  <si>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</si>
  <si>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</si>
  <si>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</si>
  <si>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</si>
  <si>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</si>
  <si>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</si>
  <si>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</si>
  <si>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</si>
  <si>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</si>
  <si>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</si>
  <si>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</si>
  <si>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</si>
  <si>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</si>
  <si>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</si>
  <si>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</si>
  <si>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</si>
  <si>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</si>
  <si>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</si>
  <si>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</si>
  <si>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</si>
  <si>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</si>
  <si>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</si>
  <si>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</si>
  <si>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</si>
  <si>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</si>
  <si>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</si>
  <si>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</si>
  <si>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</si>
  <si>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</si>
  <si>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</si>
  <si>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</si>
  <si>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</si>
  <si>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</si>
  <si>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</si>
  <si>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</si>
  <si>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</si>
  <si>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</si>
  <si>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</si>
  <si>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</si>
  <si>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</si>
  <si>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</si>
  <si>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</si>
  <si>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</si>
  <si>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</si>
  <si>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</si>
  <si>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</si>
  <si>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</si>
  <si>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</si>
  <si>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</si>
  <si>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</si>
  <si>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</si>
  <si>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</si>
  <si>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</si>
  <si>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</si>
  <si>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</si>
  <si>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</si>
  <si>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</si>
  <si>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</si>
  <si>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</si>
  <si>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</si>
  <si>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</si>
  <si>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</si>
  <si>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</si>
  <si>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</si>
  <si>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</si>
  <si>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</si>
  <si>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</si>
  <si>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</si>
  <si>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</si>
  <si>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</si>
  <si>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</si>
  <si>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</si>
  <si>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</si>
  <si>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</si>
  <si>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</si>
  <si>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</si>
  <si>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</si>
  <si>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</si>
  <si>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</si>
  <si>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</si>
  <si>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</si>
  <si>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</si>
  <si>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</si>
  <si>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</si>
  <si>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</si>
  <si>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</si>
  <si>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</si>
  <si>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</si>
  <si>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</si>
  <si>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</si>
  <si>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</si>
  <si>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</si>
  <si>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</si>
  <si>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</si>
  <si>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</si>
  <si>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</si>
  <si>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</si>
  <si>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</si>
  <si>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</si>
  <si>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</si>
  <si>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</si>
  <si>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</si>
  <si>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</si>
  <si>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</si>
  <si>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</si>
  <si>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</si>
  <si>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</si>
  <si>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</si>
  <si>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</si>
  <si>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</si>
  <si>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</si>
  <si>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</si>
  <si>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</si>
  <si>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</si>
  <si>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</si>
  <si>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</si>
  <si>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</si>
  <si>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</si>
  <si>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</si>
  <si>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</si>
  <si>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</si>
  <si>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</si>
  <si>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</si>
  <si>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</si>
  <si>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</si>
  <si>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</si>
  <si>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</si>
  <si>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</si>
  <si>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</si>
  <si>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</si>
  <si>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</si>
  <si>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</si>
  <si>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</si>
  <si>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</si>
  <si>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</si>
  <si>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</si>
  <si>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</si>
  <si>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</si>
  <si>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</si>
  <si>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</si>
  <si>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</si>
  <si>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</si>
  <si>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</si>
  <si>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</si>
  <si>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</si>
  <si>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</si>
  <si>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</si>
  <si>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</si>
  <si>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</si>
  <si>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</si>
  <si>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</si>
  <si>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</si>
  <si>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</si>
  <si>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</si>
  <si>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</si>
  <si>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</si>
  <si>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</si>
  <si>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</si>
  <si>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</si>
  <si>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</si>
  <si>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</si>
  <si>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</si>
  <si>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</si>
  <si>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</si>
  <si>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</si>
  <si>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</si>
  <si>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</si>
  <si>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</si>
  <si>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</si>
  <si>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</si>
  <si>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</si>
  <si>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</si>
  <si>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</si>
  <si>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</si>
  <si>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</si>
  <si>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</si>
  <si>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</si>
  <si>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</si>
  <si>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</si>
  <si>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</si>
  <si>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</si>
  <si>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</si>
  <si>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</si>
  <si>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</si>
  <si>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</si>
  <si>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</si>
  <si>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</si>
  <si>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</si>
  <si>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</si>
  <si>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</si>
  <si>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</si>
  <si>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</si>
  <si>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</si>
  <si>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</si>
  <si>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</si>
  <si>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</si>
  <si>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</si>
  <si>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</si>
  <si>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</si>
  <si>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</si>
  <si>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</si>
  <si>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</si>
  <si>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</si>
  <si>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</si>
  <si>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</si>
  <si>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</si>
  <si>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</si>
  <si>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</si>
  <si>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</si>
  <si>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</si>
  <si>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</si>
  <si>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</si>
  <si>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</si>
  <si>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</si>
  <si>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</si>
  <si>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</si>
  <si>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</si>
  <si>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</si>
  <si>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</si>
  <si>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</si>
  <si>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</si>
  <si>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</si>
  <si>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</si>
  <si>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</si>
  <si>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</si>
  <si>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</si>
  <si>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</si>
  <si>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</si>
  <si>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</si>
  <si>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</si>
  <si>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</si>
  <si>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</si>
  <si>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</si>
  <si>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</si>
  <si>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</si>
  <si>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</si>
  <si>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</si>
  <si>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</si>
  <si>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</si>
  <si>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</si>
  <si>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</si>
  <si>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</si>
  <si>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</si>
  <si>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</si>
  <si>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</si>
  <si>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</si>
  <si>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</si>
  <si>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</si>
  <si>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</si>
  <si>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</si>
  <si>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</si>
  <si>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</si>
  <si>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</si>
  <si>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</si>
  <si>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</si>
  <si>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</si>
  <si>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</si>
  <si>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</si>
  <si>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</si>
  <si>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</si>
  <si>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</si>
  <si>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</si>
  <si>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</si>
  <si>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</si>
  <si>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</si>
  <si>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</si>
  <si>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</si>
  <si>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</si>
  <si>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</si>
  <si>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</si>
  <si>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</si>
  <si>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</si>
  <si>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</si>
  <si>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</si>
  <si>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</si>
  <si>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</si>
  <si>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</si>
  <si>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</si>
  <si>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</si>
  <si>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</si>
  <si>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</si>
  <si>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</si>
  <si>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</si>
  <si>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</si>
  <si>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</si>
  <si>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</si>
  <si>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</si>
  <si>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</si>
  <si>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</si>
  <si>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</si>
  <si>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</si>
  <si>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</si>
  <si>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</si>
  <si>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</si>
  <si>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</si>
  <si>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</si>
  <si>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</si>
  <si>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</si>
  <si>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</si>
  <si>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</si>
  <si>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</si>
  <si>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</si>
  <si>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</si>
  <si>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</si>
  <si>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</si>
  <si>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</si>
  <si>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</si>
  <si>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</si>
  <si>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</si>
  <si>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</si>
  <si>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</si>
  <si>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</si>
  <si>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</si>
  <si>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</si>
  <si>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</si>
  <si>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</si>
  <si>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</si>
  <si>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</si>
  <si>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</si>
  <si>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</si>
  <si>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</si>
  <si>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</si>
  <si>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</si>
  <si>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</si>
  <si>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</si>
  <si>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</si>
  <si>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</si>
  <si>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</si>
  <si>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</si>
  <si>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</si>
  <si>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</si>
  <si>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</si>
  <si>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</si>
  <si>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</si>
  <si>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</si>
  <si>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</si>
  <si>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</si>
  <si>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</si>
  <si>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</si>
  <si>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</si>
  <si>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</si>
  <si>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</si>
  <si>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</si>
  <si>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</si>
  <si>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</si>
  <si>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</si>
  <si>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</si>
  <si>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</si>
  <si>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</si>
  <si>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</si>
  <si>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</si>
  <si>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</si>
  <si>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</si>
  <si>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</si>
  <si>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</si>
  <si>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</si>
  <si>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</si>
  <si>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</si>
  <si>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</si>
  <si>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</si>
  <si>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</si>
  <si>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</si>
  <si>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</si>
  <si>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</si>
  <si>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</si>
  <si>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</si>
  <si>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</si>
  <si>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</si>
  <si>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</si>
  <si>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</si>
  <si>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</si>
  <si>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</si>
  <si>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</si>
  <si>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</si>
  <si>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</si>
  <si>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</si>
  <si>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</si>
  <si>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</si>
  <si>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</si>
  <si>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</si>
  <si>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</si>
  <si>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</si>
  <si>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</si>
  <si>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</si>
  <si>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</si>
  <si>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</si>
  <si>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</si>
  <si>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</si>
  <si>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</si>
  <si>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</si>
  <si>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</si>
  <si>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</si>
  <si>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</si>
  <si>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</si>
  <si>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</si>
  <si>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</si>
  <si>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</si>
  <si>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</si>
  <si>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</si>
  <si>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</si>
  <si>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</si>
  <si>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</si>
  <si>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</si>
  <si>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</si>
  <si>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</si>
  <si>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</si>
  <si>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</si>
  <si>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</si>
  <si>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</si>
  <si>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</si>
  <si>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</si>
  <si>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</si>
  <si>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</si>
  <si>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</si>
  <si>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</si>
  <si>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</si>
  <si>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</si>
  <si>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</si>
  <si>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</si>
  <si>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</si>
  <si>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</si>
  <si>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</si>
  <si>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</si>
  <si>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</si>
  <si>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</si>
  <si>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</si>
  <si>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</si>
  <si>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</si>
  <si>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</si>
  <si>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</si>
  <si>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</si>
  <si>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</si>
  <si>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</si>
  <si>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</si>
  <si>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</si>
  <si>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</si>
  <si>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</si>
  <si>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</si>
  <si>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</si>
  <si>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</si>
  <si>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</si>
  <si>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</si>
  <si>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</si>
  <si>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</si>
  <si>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</si>
  <si>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</si>
  <si>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</si>
  <si>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</si>
  <si>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</si>
  <si>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</si>
  <si>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</si>
  <si>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</si>
  <si>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</si>
  <si>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</si>
  <si>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</si>
  <si>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</si>
  <si>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</si>
  <si>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</si>
  <si>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</si>
  <si>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</si>
  <si>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</si>
  <si>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</si>
  <si>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</si>
  <si>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</si>
  <si>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</si>
  <si>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</si>
  <si>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</si>
  <si>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</si>
  <si>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</si>
  <si>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</si>
  <si>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</si>
  <si>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</si>
  <si>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</si>
  <si>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</si>
  <si>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</si>
  <si>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</si>
  <si>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</si>
  <si>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</si>
  <si>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</si>
  <si>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</si>
  <si>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</si>
  <si>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</si>
  <si>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</si>
  <si>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</si>
  <si>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</si>
  <si>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</si>
  <si>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</si>
  <si>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</si>
  <si>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</si>
  <si>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</si>
  <si>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</si>
  <si>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</si>
  <si>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</si>
  <si>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</si>
  <si>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</si>
  <si>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</si>
  <si>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</si>
  <si>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</si>
  <si>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</si>
  <si>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</si>
  <si>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</si>
  <si>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</si>
  <si>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</si>
  <si>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</si>
  <si>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</si>
  <si>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</si>
  <si>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</si>
  <si>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</si>
  <si>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</si>
  <si>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</si>
  <si>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</si>
  <si>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</si>
  <si>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</si>
  <si>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</si>
  <si>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</si>
  <si>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</si>
  <si>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</si>
  <si>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</si>
  <si>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</si>
  <si>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</si>
  <si>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</si>
  <si>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</si>
  <si>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</si>
  <si>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</si>
  <si>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</si>
  <si>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</si>
  <si>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</si>
  <si>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</si>
  <si>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</si>
  <si>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</si>
  <si>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</si>
  <si>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</si>
  <si>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</si>
  <si>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</si>
  <si>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</si>
  <si>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</si>
  <si>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</si>
  <si>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</si>
  <si>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</si>
  <si>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</si>
  <si>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</si>
  <si>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</si>
  <si>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</si>
  <si>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</si>
  <si>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</si>
  <si>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</si>
  <si>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</si>
  <si>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</si>
  <si>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</si>
  <si>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</si>
  <si>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</si>
  <si>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</si>
  <si>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</si>
  <si>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</si>
  <si>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</si>
  <si>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</si>
  <si>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</si>
  <si>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</si>
  <si>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</si>
  <si>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</si>
  <si>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</si>
  <si>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</si>
  <si>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</si>
  <si>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</si>
  <si>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</si>
  <si>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</si>
  <si>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</si>
  <si>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</si>
  <si>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</si>
  <si>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</si>
  <si>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</si>
  <si>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</si>
  <si>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</si>
  <si>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</si>
  <si>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</si>
  <si>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</si>
  <si>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</si>
  <si>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</si>
  <si>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</si>
  <si>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</si>
  <si>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</si>
  <si>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</si>
  <si>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</si>
  <si>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</si>
  <si>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</si>
  <si>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</si>
  <si>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</si>
  <si>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</si>
  <si>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</si>
  <si>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</si>
  <si>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</si>
  <si>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</si>
  <si>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</si>
  <si>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</si>
  <si>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</si>
  <si>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</si>
  <si>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</si>
  <si>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</si>
  <si>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</si>
  <si>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</si>
  <si>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</si>
  <si>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</si>
  <si>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</si>
  <si>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</si>
  <si>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</si>
  <si>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</si>
  <si>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</si>
  <si>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</si>
  <si>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</si>
  <si>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</si>
  <si>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</si>
  <si>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</si>
  <si>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</si>
  <si>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</si>
  <si>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</si>
  <si>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</si>
  <si>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</si>
  <si>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</si>
  <si>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</si>
  <si>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</si>
  <si>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</si>
  <si>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</si>
  <si>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</si>
  <si>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</si>
  <si>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</si>
  <si>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</si>
  <si>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</si>
  <si>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</si>
  <si>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</si>
  <si>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</si>
  <si>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</si>
  <si>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</si>
  <si>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</si>
  <si>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</si>
  <si>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</si>
  <si>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</si>
  <si>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</si>
  <si>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</si>
  <si>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</si>
  <si>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</si>
  <si>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</si>
  <si>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</si>
  <si>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</si>
  <si>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</si>
  <si>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</si>
  <si>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</si>
  <si>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</si>
  <si>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</si>
  <si>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</si>
  <si>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</si>
  <si>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</si>
  <si>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</si>
  <si>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</si>
  <si>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</si>
  <si>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</si>
  <si>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</si>
  <si>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</si>
  <si>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</si>
  <si>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</si>
  <si>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</si>
  <si>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</si>
  <si>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</si>
  <si>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</si>
  <si>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</si>
  <si>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</si>
  <si>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</si>
  <si>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</si>
  <si>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</si>
  <si>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</si>
  <si>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</si>
  <si>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</si>
  <si>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</si>
  <si>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</si>
  <si>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</si>
  <si>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</si>
  <si>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</si>
  <si>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</si>
  <si>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</si>
  <si>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</si>
  <si>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</si>
  <si>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</si>
  <si>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</si>
  <si>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</si>
  <si>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</si>
  <si>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</si>
  <si>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</si>
  <si>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</si>
  <si>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</si>
  <si>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</si>
  <si>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</si>
  <si>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</si>
  <si>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</si>
  <si>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</si>
  <si>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</si>
  <si>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</si>
  <si>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</si>
  <si>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</si>
  <si>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</si>
  <si>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</si>
  <si>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</si>
  <si>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</si>
  <si>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</si>
  <si>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</si>
  <si>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</si>
  <si>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</si>
  <si>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</si>
  <si>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</si>
  <si>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</si>
  <si>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</si>
  <si>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</si>
  <si>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</si>
  <si>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</si>
  <si>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</si>
  <si>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</si>
  <si>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</si>
  <si>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</si>
  <si>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</si>
  <si>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</si>
  <si>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</si>
  <si>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</si>
  <si>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</si>
  <si>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</si>
  <si>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</si>
  <si>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</si>
  <si>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</si>
  <si>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</si>
  <si>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</si>
  <si>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</si>
  <si>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</si>
  <si>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</si>
  <si>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</si>
  <si>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</si>
  <si>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</si>
  <si>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</si>
  <si>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</si>
  <si>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</si>
  <si>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</si>
  <si>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</si>
  <si>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</si>
  <si>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</si>
  <si>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</si>
  <si>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</si>
  <si>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</si>
  <si>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</si>
  <si>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</si>
  <si>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</si>
  <si>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</si>
  <si>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</si>
  <si>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</si>
  <si>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</si>
  <si>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</si>
  <si>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</si>
  <si>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</si>
  <si>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</si>
  <si>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</si>
  <si>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</si>
  <si>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</si>
  <si>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</si>
  <si>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</si>
  <si>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</si>
  <si>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</si>
  <si>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</si>
  <si>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</si>
  <si>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</si>
  <si>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</si>
  <si>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</si>
  <si>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</si>
  <si>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</si>
  <si>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</si>
  <si>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</si>
  <si>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</si>
  <si>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</si>
  <si>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</si>
  <si>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</si>
  <si>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</si>
  <si>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</si>
  <si>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</si>
  <si>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</si>
  <si>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</si>
  <si>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</si>
  <si>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</si>
  <si>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</si>
  <si>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</si>
  <si>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</si>
  <si>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</si>
  <si>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</si>
  <si>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</si>
  <si>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</si>
  <si>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</si>
  <si>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</si>
  <si>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</si>
  <si>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</si>
  <si>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</si>
  <si>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</si>
  <si>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</si>
  <si>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</si>
  <si>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</si>
  <si>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</si>
  <si>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</si>
  <si>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</si>
  <si>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</si>
  <si>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</si>
  <si>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</si>
  <si>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</si>
  <si>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</si>
  <si>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</si>
  <si>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</si>
  <si>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</si>
  <si>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</si>
  <si>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</si>
  <si>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</si>
  <si>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</si>
  <si>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</si>
  <si>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</si>
  <si>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</si>
  <si>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</si>
  <si>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</si>
  <si>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</si>
  <si>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</si>
  <si>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</si>
  <si>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</si>
  <si>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</si>
  <si>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</si>
  <si>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</si>
  <si>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</si>
  <si>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</si>
  <si>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</si>
  <si>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</si>
  <si>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</si>
  <si>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</si>
  <si>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</si>
  <si>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</si>
  <si>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</si>
  <si>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</si>
  <si>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</si>
  <si>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</si>
  <si>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</si>
  <si>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</si>
  <si>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</si>
  <si>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</si>
  <si>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</si>
  <si>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</si>
  <si>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</si>
  <si>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</si>
  <si>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</si>
  <si>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</si>
  <si>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</si>
  <si>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</si>
  <si>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</si>
  <si>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</si>
  <si>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</si>
  <si>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</si>
  <si>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</si>
  <si>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</si>
  <si>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</si>
  <si>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</si>
  <si>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</si>
  <si>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</si>
  <si>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</si>
  <si>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</si>
  <si>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</si>
  <si>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</si>
  <si>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</si>
  <si>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</si>
  <si>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</si>
  <si>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</si>
  <si>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</si>
  <si>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</si>
  <si>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</si>
  <si>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</si>
  <si>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</si>
  <si>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</si>
  <si>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</si>
  <si>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</si>
  <si>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</si>
  <si>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</si>
  <si>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</si>
  <si>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</si>
  <si>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</si>
  <si>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</si>
  <si>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</si>
  <si>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</si>
  <si>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</si>
  <si>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</si>
  <si>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</si>
  <si>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</si>
  <si>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</si>
  <si>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</si>
  <si>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</si>
  <si>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</si>
  <si>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</si>
  <si>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</si>
  <si>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</si>
  <si>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</si>
  <si>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</si>
  <si>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</si>
  <si>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</si>
  <si>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</si>
  <si>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</si>
  <si>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</si>
  <si>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</si>
  <si>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</si>
  <si>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</si>
  <si>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</si>
  <si>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</si>
  <si>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</si>
  <si>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</si>
  <si>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</si>
  <si>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</si>
  <si>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</si>
  <si>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</si>
  <si>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</si>
  <si>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</si>
  <si>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</si>
  <si>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</si>
  <si>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</si>
  <si>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</si>
  <si>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</si>
  <si>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</si>
  <si>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</si>
  <si>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</si>
  <si>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</si>
  <si>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</si>
  <si>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</si>
  <si>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</si>
  <si>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</si>
  <si>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</si>
  <si>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</si>
  <si>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</si>
  <si>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</si>
  <si>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</si>
  <si>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</si>
  <si>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</si>
  <si>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</si>
  <si>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</si>
  <si>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</si>
  <si>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</si>
  <si>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</si>
  <si>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</si>
  <si>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</si>
  <si>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</si>
  <si>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</si>
  <si>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</si>
  <si>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</si>
  <si>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</si>
  <si>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</si>
  <si>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</si>
  <si>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</si>
  <si>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</si>
  <si>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</si>
  <si>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</si>
  <si>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</si>
  <si>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</si>
  <si>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</si>
  <si>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</si>
  <si>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</si>
  <si>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</si>
  <si>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</si>
  <si>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</si>
  <si>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</si>
  <si>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</si>
  <si>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</si>
  <si>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</si>
  <si>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</si>
  <si>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</si>
  <si>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</si>
  <si>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</si>
  <si>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</si>
  <si>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</si>
  <si>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</si>
  <si>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</si>
  <si>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</si>
  <si>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</si>
  <si>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</si>
  <si>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</si>
  <si>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</si>
  <si>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</si>
  <si>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</si>
  <si>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</si>
  <si>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</si>
  <si>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</si>
  <si>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</si>
  <si>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</si>
  <si>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</si>
  <si>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</si>
  <si>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</si>
  <si>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</si>
  <si>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</si>
  <si>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</si>
  <si>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</si>
  <si>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</si>
  <si>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</si>
  <si>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</si>
  <si>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</si>
  <si>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</si>
  <si>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</si>
  <si>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</si>
  <si>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</si>
  <si>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</si>
  <si>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</si>
  <si>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</si>
  <si>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</si>
  <si>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</si>
  <si>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</si>
  <si>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</si>
  <si>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</si>
  <si>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</si>
  <si>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</si>
  <si>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</si>
  <si>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</si>
  <si>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</si>
  <si>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</si>
  <si>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</si>
  <si>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</si>
  <si>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</si>
  <si>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</si>
  <si>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</si>
  <si>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</si>
  <si>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</si>
  <si>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</si>
  <si>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</si>
  <si>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</si>
  <si>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</si>
  <si>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</si>
  <si>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</si>
  <si>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</si>
  <si>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</si>
  <si>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</si>
  <si>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</si>
  <si>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</si>
  <si>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</si>
  <si>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</si>
  <si>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</si>
  <si>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</si>
  <si>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</si>
  <si>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</si>
  <si>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</si>
  <si>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</si>
  <si>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</si>
  <si>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</si>
  <si>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</si>
  <si>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</si>
  <si>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</si>
  <si>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</si>
  <si>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</si>
  <si>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</si>
  <si>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</si>
  <si>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</si>
  <si>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</si>
  <si>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</si>
  <si>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</si>
  <si>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</si>
  <si>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</si>
  <si>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</si>
  <si>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</si>
  <si>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</si>
  <si>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</si>
  <si>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</si>
  <si>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</si>
  <si>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</si>
  <si>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</si>
  <si>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</si>
  <si>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</si>
  <si>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</si>
  <si>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</si>
  <si>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</si>
  <si>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</si>
  <si>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</si>
  <si>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</si>
  <si>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</si>
  <si>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</si>
  <si>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</si>
  <si>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</si>
  <si>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</si>
  <si>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</si>
  <si>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</si>
  <si>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</si>
  <si>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</si>
  <si>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</si>
  <si>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</si>
  <si>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</si>
  <si>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</si>
  <si>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</si>
  <si>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</si>
  <si>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</si>
  <si>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</si>
  <si>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</si>
  <si>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</si>
  <si>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</si>
  <si>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</si>
  <si>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</si>
  <si>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</si>
  <si>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</si>
  <si>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</si>
  <si>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</si>
  <si>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</si>
  <si>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</si>
  <si>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</si>
  <si>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</si>
  <si>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</si>
  <si>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</si>
  <si>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</si>
  <si>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</si>
  <si>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</si>
  <si>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</si>
  <si>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</si>
  <si>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</si>
  <si>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</si>
  <si>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</si>
  <si>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</si>
  <si>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</si>
  <si>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</si>
  <si>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</si>
  <si>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</si>
  <si>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</si>
  <si>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</si>
  <si>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</si>
  <si>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</si>
  <si>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</si>
  <si>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</si>
  <si>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</si>
  <si>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</si>
  <si>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</si>
  <si>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</si>
  <si>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</si>
  <si>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</si>
  <si>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</si>
  <si>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</si>
  <si>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</si>
  <si>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</si>
  <si>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</si>
  <si>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</si>
  <si>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</si>
  <si>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</si>
  <si>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</si>
  <si>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</si>
  <si>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</si>
  <si>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</si>
  <si>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</si>
  <si>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</si>
  <si>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</si>
  <si>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</si>
  <si>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</si>
  <si>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</si>
  <si>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</si>
  <si>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</si>
  <si>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</si>
  <si>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</si>
  <si>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</si>
  <si>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</si>
  <si>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</si>
  <si>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</si>
  <si>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</si>
  <si>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</si>
  <si>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</si>
  <si>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</si>
  <si>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</si>
  <si>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</si>
  <si>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</si>
  <si>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</si>
  <si>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</si>
  <si>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</si>
  <si>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</si>
  <si>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</si>
  <si>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</si>
  <si>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</si>
  <si>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</si>
  <si>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</si>
  <si>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</si>
  <si>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</si>
  <si>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</si>
  <si>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</si>
  <si>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</si>
  <si>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</si>
  <si>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</si>
  <si>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</si>
  <si>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</si>
  <si>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</si>
  <si>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</si>
  <si>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</si>
  <si>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</si>
  <si>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</si>
  <si>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</si>
  <si>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</si>
  <si>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</si>
  <si>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</si>
  <si>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</si>
  <si>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</si>
  <si>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</si>
  <si>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</si>
  <si>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</si>
  <si>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</si>
  <si>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</si>
  <si>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</si>
  <si>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</si>
  <si>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</si>
  <si>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</si>
  <si>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</si>
  <si>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</si>
  <si>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</si>
  <si>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</si>
  <si>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</si>
  <si>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</si>
  <si>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</si>
  <si>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</si>
  <si>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</si>
  <si>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</si>
  <si>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</si>
  <si>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</si>
  <si>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</si>
  <si>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</si>
  <si>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</si>
  <si>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</si>
  <si>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</si>
  <si>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</si>
  <si>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</si>
  <si>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</si>
  <si>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</si>
  <si>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</si>
  <si>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</si>
  <si>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</si>
  <si>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</si>
  <si>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</si>
  <si>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</si>
  <si>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</si>
  <si>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</si>
  <si>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</si>
  <si>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</si>
  <si>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</si>
  <si>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</si>
  <si>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</si>
  <si>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</si>
  <si>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</si>
  <si>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</si>
  <si>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</si>
  <si>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</si>
  <si>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</si>
  <si>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</si>
  <si>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</si>
  <si>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</si>
  <si>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</si>
  <si>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</si>
  <si>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</si>
  <si>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</si>
  <si>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</si>
  <si>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</si>
  <si>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</si>
  <si>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</si>
  <si>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</si>
  <si>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</si>
  <si>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</si>
  <si>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</si>
  <si>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</si>
  <si>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</si>
  <si>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</si>
  <si>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</si>
  <si>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</si>
  <si>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</si>
  <si>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</si>
  <si>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</si>
  <si>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</si>
  <si>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</si>
  <si>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</si>
  <si>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</si>
  <si>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</si>
  <si>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</si>
  <si>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</si>
  <si>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</si>
  <si>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</si>
  <si>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</si>
  <si>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</si>
  <si>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</si>
  <si>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</si>
  <si>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</si>
  <si>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</si>
  <si>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</si>
  <si>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</si>
  <si>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</si>
  <si>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</si>
  <si>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</si>
  <si>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</si>
  <si>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</si>
  <si>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</si>
  <si>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</si>
  <si>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</si>
  <si>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</si>
  <si>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</si>
  <si>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</si>
  <si>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</si>
  <si>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</si>
  <si>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</si>
  <si>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</si>
  <si>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</si>
  <si>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</si>
  <si>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</si>
  <si>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</si>
  <si>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</si>
  <si>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</si>
  <si>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</si>
  <si>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</si>
  <si>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</si>
  <si>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</si>
  <si>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</si>
  <si>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</si>
  <si>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</si>
  <si>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</si>
  <si>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</si>
  <si>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</si>
  <si>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</si>
  <si>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</si>
  <si>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</si>
  <si>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</si>
  <si>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</si>
  <si>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</si>
  <si>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</si>
  <si>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</si>
  <si>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</si>
  <si>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</si>
  <si>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</si>
  <si>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</si>
  <si>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</si>
  <si>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</si>
  <si>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</si>
  <si>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</si>
  <si>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</si>
  <si>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</si>
  <si>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</si>
  <si>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</si>
  <si>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</si>
  <si>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</si>
  <si>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</si>
  <si>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</si>
  <si>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</si>
  <si>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</si>
  <si>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</si>
  <si>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</si>
  <si>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</si>
  <si>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</si>
  <si>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</si>
  <si>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</si>
  <si>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</si>
  <si>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</si>
  <si>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</si>
  <si>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</si>
  <si>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</si>
  <si>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</si>
  <si>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</si>
  <si>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</si>
  <si>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</si>
  <si>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</si>
  <si>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</si>
  <si>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</si>
  <si>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</si>
  <si>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</si>
  <si>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</si>
  <si>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</si>
  <si>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</si>
  <si>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</si>
  <si>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</si>
  <si>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</si>
  <si>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</si>
  <si>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</si>
  <si>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</si>
  <si>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</si>
  <si>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</si>
  <si>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</si>
  <si>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</si>
  <si>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</si>
  <si>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</si>
  <si>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</si>
  <si>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</si>
  <si>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</si>
  <si>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</si>
  <si>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</si>
  <si>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</si>
  <si>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</si>
  <si>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</si>
  <si>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</si>
  <si>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</si>
  <si>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</si>
  <si>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</si>
  <si>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</si>
  <si>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</si>
  <si>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</si>
  <si>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</si>
  <si>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</si>
  <si>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</si>
  <si>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</si>
  <si>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</si>
  <si>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</si>
  <si>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</si>
  <si>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</si>
  <si>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</si>
  <si>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</si>
  <si>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</si>
  <si>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</si>
  <si>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</si>
  <si>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</si>
  <si>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</si>
  <si>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</si>
  <si>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</si>
  <si>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</si>
  <si>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</si>
  <si>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</si>
  <si>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</si>
  <si>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</si>
  <si>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</si>
  <si>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</si>
  <si>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</si>
  <si>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</si>
  <si>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</si>
  <si>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</si>
  <si>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</si>
  <si>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</si>
  <si>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</si>
  <si>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</si>
  <si>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</si>
  <si>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</si>
  <si>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</si>
  <si>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</si>
  <si>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</si>
  <si>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</si>
  <si>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</si>
  <si>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</si>
  <si>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</si>
  <si>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</si>
  <si>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</si>
  <si>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</si>
  <si>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</si>
  <si>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</si>
  <si>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</si>
  <si>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</si>
  <si>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</si>
  <si>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</si>
  <si>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</si>
  <si>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</si>
  <si>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</si>
  <si>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</si>
  <si>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</si>
  <si>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</si>
  <si>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</si>
  <si>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</si>
  <si>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</si>
  <si>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</si>
  <si>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</si>
  <si>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</si>
  <si>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</si>
  <si>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</si>
  <si>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</si>
  <si>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</si>
  <si>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</si>
  <si>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</si>
  <si>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</si>
  <si>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</si>
  <si>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</si>
  <si>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</si>
  <si>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</si>
  <si>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</si>
  <si>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</si>
  <si>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</si>
  <si>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</si>
  <si>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</si>
  <si>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</si>
  <si>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</si>
  <si>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</si>
  <si>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</si>
  <si>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</si>
  <si>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</si>
  <si>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</si>
  <si>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</si>
  <si>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</si>
  <si>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</si>
  <si>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</si>
  <si>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</si>
  <si>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</si>
  <si>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</si>
  <si>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</si>
  <si>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</si>
  <si>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</si>
  <si>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</si>
  <si>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</si>
  <si>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</si>
  <si>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</si>
  <si>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</si>
  <si>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</si>
  <si>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</si>
  <si>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</si>
  <si>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</si>
  <si>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</si>
  <si>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</si>
  <si>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</si>
  <si>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</si>
  <si>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</si>
  <si>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</si>
  <si>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</si>
  <si>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</si>
  <si>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</si>
  <si>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</si>
  <si>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</si>
  <si>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</si>
  <si>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</si>
  <si>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</si>
  <si>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</si>
  <si>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</si>
  <si>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</si>
  <si>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</si>
  <si>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</si>
  <si>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</si>
  <si>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</si>
  <si>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</si>
  <si>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</si>
  <si>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</si>
  <si>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</si>
  <si>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</si>
  <si>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</si>
  <si>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</si>
  <si>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</si>
  <si>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</si>
  <si>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</si>
  <si>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</si>
  <si>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</si>
  <si>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</si>
  <si>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</si>
  <si>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</si>
  <si>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</si>
  <si>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</si>
  <si>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</si>
  <si>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</si>
  <si>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</si>
  <si>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</si>
  <si>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</si>
  <si>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</si>
  <si>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</si>
  <si>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</si>
  <si>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</si>
  <si>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</si>
  <si>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</si>
  <si>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</si>
  <si>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</si>
  <si>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</si>
  <si>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</si>
  <si>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</si>
  <si>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</si>
  <si>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</si>
  <si>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</si>
  <si>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</si>
  <si>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</si>
  <si>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</si>
  <si>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</si>
  <si>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</si>
  <si>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</si>
  <si>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</si>
  <si>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</si>
  <si>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</si>
  <si>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</si>
  <si>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</si>
  <si>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</si>
  <si>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</si>
  <si>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</si>
  <si>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</si>
  <si>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</si>
  <si>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</si>
  <si>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</si>
  <si>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</si>
  <si>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</si>
  <si>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</si>
  <si>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</si>
  <si>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</si>
  <si>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</si>
  <si>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</si>
  <si>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</si>
  <si>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</si>
  <si>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</si>
  <si>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</si>
  <si>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</si>
  <si>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</si>
  <si>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</si>
  <si>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</si>
  <si>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</si>
  <si>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</si>
  <si>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</si>
  <si>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</si>
  <si>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</si>
  <si>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</si>
  <si>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</si>
  <si>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</si>
  <si>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</si>
  <si>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</si>
  <si>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</si>
  <si>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</si>
  <si>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</si>
  <si>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</si>
  <si>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</si>
  <si>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</si>
  <si>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</si>
  <si>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</si>
  <si>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</si>
  <si>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</si>
  <si>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</si>
  <si>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</si>
  <si>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</si>
  <si>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</si>
  <si>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</si>
  <si>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</si>
  <si>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</si>
  <si>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</si>
  <si>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</si>
  <si>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</si>
  <si>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</si>
  <si>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</si>
  <si>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</si>
  <si>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</si>
  <si>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</si>
  <si>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</si>
  <si>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</si>
  <si>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</si>
  <si>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</si>
  <si>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</si>
  <si>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</si>
  <si>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</si>
  <si>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</si>
  <si>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</si>
  <si>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</si>
  <si>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</si>
  <si>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</si>
  <si>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</si>
  <si>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</si>
  <si>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</si>
  <si>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</si>
  <si>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</si>
  <si>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</si>
  <si>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</si>
  <si>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</si>
  <si>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</si>
  <si>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</si>
  <si>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</si>
  <si>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</si>
  <si>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</si>
  <si>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</si>
  <si>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</si>
  <si>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</si>
  <si>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</si>
  <si>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</si>
  <si>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</si>
  <si>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</si>
  <si>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</si>
  <si>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</si>
  <si>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</si>
  <si>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</si>
  <si>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</si>
  <si>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</si>
  <si>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</si>
  <si>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</si>
  <si>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</si>
  <si>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</si>
  <si>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</si>
  <si>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</si>
  <si>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</si>
  <si>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</si>
  <si>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</si>
  <si>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</si>
  <si>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</si>
  <si>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</si>
  <si>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</si>
  <si>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</si>
  <si>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</si>
  <si>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</si>
  <si>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</si>
  <si>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</si>
  <si>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</si>
  <si>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</si>
  <si>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</si>
  <si>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</si>
  <si>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</si>
  <si>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</si>
  <si>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</si>
  <si>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</si>
  <si>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</si>
  <si>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</si>
  <si>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</si>
  <si>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</si>
  <si>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</si>
  <si>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</si>
  <si>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</si>
  <si>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</si>
  <si>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</si>
  <si>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</si>
  <si>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</si>
  <si>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</si>
  <si>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</si>
  <si>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</si>
  <si>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</si>
  <si>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</si>
  <si>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</si>
  <si>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</si>
  <si>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</si>
  <si>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</si>
  <si>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</si>
  <si>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</si>
  <si>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</si>
  <si>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</si>
  <si>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</si>
  <si>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</si>
  <si>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</si>
  <si>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</si>
  <si>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</si>
  <si>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</si>
  <si>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</si>
  <si>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</si>
  <si>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</si>
  <si>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</si>
  <si>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</si>
  <si>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</si>
  <si>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</si>
  <si>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</si>
  <si>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</si>
  <si>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</si>
  <si>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</si>
  <si>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</si>
  <si>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</si>
  <si>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</si>
  <si>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</si>
  <si>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</si>
  <si>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</si>
  <si>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</si>
  <si>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</si>
  <si>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</si>
  <si>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</si>
  <si>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</si>
  <si>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</si>
  <si>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</si>
  <si>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</si>
  <si>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</si>
  <si>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</si>
  <si>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</si>
  <si>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</si>
  <si>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</si>
  <si>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</si>
  <si>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</si>
  <si>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</si>
  <si>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</si>
  <si>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</si>
  <si>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</si>
  <si>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</si>
  <si>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</si>
  <si>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</si>
  <si>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</si>
  <si>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</si>
  <si>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</si>
  <si>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</si>
  <si>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</si>
  <si>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</si>
  <si>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</si>
  <si>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</si>
  <si>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</si>
  <si>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</si>
  <si>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</si>
  <si>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</si>
  <si>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</si>
  <si>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</si>
  <si>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</si>
  <si>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</si>
  <si>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</si>
  <si>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</si>
  <si>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</si>
  <si>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</si>
  <si>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</si>
  <si>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</si>
  <si>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</si>
  <si>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</si>
  <si>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</si>
  <si>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</si>
  <si>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</si>
  <si>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</si>
  <si>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</si>
  <si>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</si>
  <si>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</si>
  <si>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</si>
  <si>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</si>
  <si>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</si>
  <si>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</si>
  <si>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</si>
  <si>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</si>
  <si>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</si>
  <si>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</si>
  <si>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</si>
  <si>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</si>
  <si>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</si>
  <si>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</si>
  <si>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</si>
  <si>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</si>
  <si>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</si>
  <si>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</si>
  <si>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</si>
  <si>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</si>
  <si>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</si>
  <si>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</si>
  <si>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</si>
  <si>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</si>
  <si>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</si>
  <si>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</si>
  <si>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</si>
  <si>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</si>
  <si>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</si>
  <si>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</si>
  <si>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</si>
  <si>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</si>
  <si>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</si>
  <si>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</si>
  <si>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</si>
  <si>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</si>
  <si>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</si>
  <si>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</si>
  <si>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</si>
  <si>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</si>
  <si>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</si>
  <si>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</si>
  <si>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</si>
  <si>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</si>
  <si>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</si>
  <si>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</si>
  <si>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</si>
  <si>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</si>
  <si>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</si>
  <si>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</si>
  <si>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</si>
  <si>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</si>
  <si>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</si>
  <si>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</si>
  <si>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</si>
  <si>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</si>
  <si>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</si>
  <si>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</si>
  <si>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</si>
  <si>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</si>
  <si>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</si>
  <si>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</si>
  <si>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</si>
  <si>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</si>
  <si>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</si>
  <si>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</si>
  <si>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</si>
  <si>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</si>
  <si>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</si>
  <si>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</si>
  <si>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</si>
  <si>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</si>
  <si>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</si>
  <si>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</si>
  <si>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</si>
  <si>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</si>
  <si>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</si>
  <si>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</si>
  <si>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</si>
  <si>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</si>
  <si>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</si>
  <si>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</si>
  <si>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</si>
  <si>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</si>
  <si>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</si>
  <si>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</si>
  <si>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</si>
  <si>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</si>
  <si>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</si>
  <si>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</si>
  <si>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</si>
  <si>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</si>
  <si>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</si>
  <si>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</si>
  <si>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</si>
  <si>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</si>
  <si>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</si>
  <si>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</si>
  <si>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</si>
  <si>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</si>
  <si>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</si>
  <si>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</si>
  <si>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</si>
  <si>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</si>
  <si>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</si>
  <si>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</si>
  <si>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</si>
  <si>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</si>
  <si>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</si>
  <si>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</si>
  <si>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</si>
  <si>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</si>
  <si>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</si>
  <si>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</si>
  <si>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</si>
  <si>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</si>
  <si>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</si>
  <si>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</si>
  <si>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</si>
  <si>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</si>
  <si>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</si>
  <si>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</si>
  <si>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</si>
  <si>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</si>
  <si>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</si>
  <si>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</si>
  <si>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</si>
  <si>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</si>
  <si>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</si>
  <si>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</si>
  <si>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</si>
  <si>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</si>
  <si>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</si>
  <si>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</si>
  <si>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</si>
  <si>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</si>
  <si>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</si>
  <si>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</si>
  <si>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</si>
  <si>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</si>
  <si>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</si>
  <si>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</si>
  <si>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</si>
  <si>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</si>
  <si>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</si>
  <si>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</si>
  <si>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</si>
  <si>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</si>
  <si>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</si>
  <si>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</si>
  <si>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</si>
  <si>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</si>
  <si>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</si>
  <si>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</si>
  <si>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</si>
  <si>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</si>
  <si>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</si>
  <si>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</si>
  <si>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</si>
  <si>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</si>
  <si>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</si>
  <si>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</si>
  <si>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</si>
  <si>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</si>
  <si>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</si>
  <si>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</si>
  <si>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</si>
  <si>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</si>
  <si>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</si>
  <si>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</si>
  <si>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</si>
  <si>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</si>
  <si>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</si>
  <si>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</si>
  <si>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</si>
  <si>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</si>
  <si>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</si>
  <si>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</si>
  <si>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</si>
  <si>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</si>
  <si>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</si>
  <si>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</si>
  <si>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</si>
  <si>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</si>
  <si>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</si>
  <si>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</si>
  <si>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</si>
  <si>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</si>
  <si>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</si>
  <si>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</si>
  <si>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</si>
  <si>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</si>
  <si>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</si>
  <si>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</si>
  <si>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</si>
  <si>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</si>
  <si>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</si>
  <si>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</si>
  <si>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</si>
  <si>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</si>
  <si>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</si>
  <si>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</si>
  <si>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</si>
  <si>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</si>
  <si>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</si>
  <si>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</si>
  <si>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</si>
  <si>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</si>
  <si>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</si>
  <si>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</si>
  <si>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</si>
  <si>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</si>
  <si>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</si>
  <si>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</si>
  <si>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</si>
  <si>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</si>
  <si>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</si>
  <si>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</si>
  <si>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</si>
  <si>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</si>
  <si>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</si>
  <si>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</si>
  <si>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</si>
  <si>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</si>
  <si>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</si>
  <si>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</si>
  <si>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</si>
  <si>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</si>
  <si>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</si>
  <si>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</si>
  <si>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</si>
  <si>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</si>
  <si>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</si>
  <si>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</si>
  <si>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</si>
  <si>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</si>
  <si>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</si>
  <si>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</si>
  <si>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</si>
  <si>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</si>
  <si>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</si>
  <si>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</si>
  <si>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</si>
  <si>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</si>
  <si>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</si>
  <si>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</si>
  <si>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</si>
  <si>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</si>
  <si>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</si>
  <si>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</si>
  <si>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</si>
  <si>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</si>
  <si>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</si>
  <si>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</si>
  <si>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</si>
  <si>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</si>
  <si>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</si>
  <si>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</si>
  <si>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</si>
  <si>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</si>
  <si>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</si>
  <si>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</si>
  <si>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</si>
  <si>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</si>
  <si>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</si>
  <si>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</si>
  <si>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</si>
  <si>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</si>
  <si>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</si>
  <si>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</si>
  <si>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</si>
  <si>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</si>
  <si>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</si>
  <si>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</si>
  <si>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</si>
  <si>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</si>
  <si>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</si>
  <si>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</si>
  <si>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</si>
  <si>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</si>
  <si>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</si>
  <si>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</si>
  <si>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</si>
  <si>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</si>
  <si>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</si>
  <si>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</si>
  <si>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</si>
  <si>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</si>
  <si>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</si>
  <si>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</si>
  <si>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</si>
  <si>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</si>
  <si>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</si>
  <si>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</si>
  <si>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</si>
  <si>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</si>
  <si>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</si>
  <si>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</si>
  <si>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</si>
  <si>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</si>
  <si>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</si>
  <si>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</si>
  <si>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</si>
  <si>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</si>
  <si>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</si>
  <si>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</si>
  <si>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</si>
  <si>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</si>
  <si>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</si>
  <si>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</si>
  <si>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</si>
  <si>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</si>
  <si>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</si>
  <si>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</si>
  <si>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</si>
  <si>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</si>
  <si>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</si>
  <si>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</si>
  <si>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</si>
  <si>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</si>
  <si>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</si>
  <si>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</si>
  <si>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</si>
  <si>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</si>
  <si>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</si>
  <si>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</si>
  <si>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</si>
  <si>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</si>
  <si>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</si>
  <si>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</si>
  <si>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</si>
  <si>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</si>
  <si>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</si>
  <si>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</si>
  <si>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</si>
  <si>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</si>
  <si>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</si>
  <si>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</si>
  <si>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</si>
  <si>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</si>
  <si>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</si>
  <si>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</si>
  <si>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</si>
  <si>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</si>
  <si>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</si>
  <si>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</si>
  <si>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</si>
  <si>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</si>
  <si>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</si>
  <si>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</si>
  <si>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</si>
  <si>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</si>
  <si>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</si>
  <si>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</si>
  <si>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</si>
  <si>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</si>
  <si>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</si>
  <si>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</si>
  <si>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</si>
  <si>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</si>
  <si>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</si>
  <si>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</si>
  <si>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</si>
  <si>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</si>
  <si>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</si>
  <si>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</si>
  <si>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</si>
  <si>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</si>
  <si>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</si>
  <si>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</si>
  <si>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</si>
  <si>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</si>
  <si>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</si>
  <si>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</si>
  <si>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</si>
  <si>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</si>
  <si>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</si>
  <si>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</si>
  <si>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</si>
  <si>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</si>
  <si>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</si>
  <si>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</si>
  <si>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</si>
  <si>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</si>
  <si>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</si>
  <si>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</si>
  <si>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</si>
  <si>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</si>
  <si>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</si>
  <si>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</si>
  <si>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</si>
  <si>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</si>
  <si>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</si>
  <si>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</si>
  <si>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</si>
  <si>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</si>
  <si>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</si>
  <si>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</si>
  <si>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</si>
  <si>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</si>
  <si>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</si>
  <si>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</si>
  <si>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</si>
  <si>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</si>
  <si>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</si>
  <si>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</si>
  <si>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</si>
  <si>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</si>
  <si>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</si>
  <si>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</si>
  <si>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</si>
  <si>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</si>
  <si>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</si>
  <si>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</si>
  <si>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</si>
  <si>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</si>
  <si>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</si>
  <si>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</si>
  <si>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</si>
  <si>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</si>
  <si>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</si>
  <si>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</si>
  <si>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</si>
  <si>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</si>
  <si>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</si>
  <si>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</si>
  <si>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</si>
  <si>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</si>
  <si>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</si>
  <si>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</si>
  <si>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</si>
  <si>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</si>
  <si>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</si>
  <si>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</si>
  <si>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</si>
  <si>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</si>
  <si>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</si>
  <si>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</si>
  <si>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</si>
  <si>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</si>
  <si>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</si>
  <si>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</si>
  <si>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</si>
  <si>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</si>
  <si>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</si>
  <si>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</si>
  <si>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</si>
  <si>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</si>
  <si>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</si>
  <si>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</si>
  <si>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</si>
  <si>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</si>
  <si>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</si>
  <si>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</si>
  <si>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</si>
  <si>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</si>
  <si>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</si>
  <si>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</si>
  <si>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</si>
  <si>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</si>
  <si>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</si>
  <si>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</si>
  <si>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</si>
  <si>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</si>
  <si>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</si>
  <si>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</si>
  <si>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</si>
  <si>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</si>
  <si>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</si>
  <si>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</si>
  <si>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</si>
  <si>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</si>
  <si>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</si>
  <si>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</si>
  <si>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</si>
  <si>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</si>
  <si>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</si>
  <si>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</si>
  <si>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</si>
  <si>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</si>
  <si>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</si>
  <si>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</si>
  <si>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</si>
  <si>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</si>
  <si>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</si>
  <si>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</si>
  <si>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</si>
  <si>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</si>
  <si>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</si>
  <si>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</si>
  <si>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</si>
  <si>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</si>
  <si>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</si>
  <si>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</si>
  <si>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</si>
  <si>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</si>
  <si>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</si>
  <si>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</si>
  <si>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</si>
  <si>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</si>
  <si>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</si>
  <si>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</si>
  <si>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</si>
  <si>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</si>
  <si>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</si>
  <si>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</si>
  <si>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</si>
  <si>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</si>
  <si>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</si>
  <si>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</si>
  <si>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</si>
  <si>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</si>
  <si>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</si>
  <si>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</si>
  <si>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</si>
  <si>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</si>
  <si>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</si>
  <si>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</si>
  <si>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</si>
  <si>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</si>
  <si>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</si>
  <si>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</si>
  <si>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</si>
  <si>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</si>
  <si>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</si>
  <si>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</si>
  <si>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</si>
  <si>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</si>
  <si>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</si>
  <si>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</si>
  <si>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</si>
  <si>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</si>
  <si>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</si>
  <si>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</si>
  <si>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</si>
  <si>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</si>
  <si>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</si>
  <si>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</si>
  <si>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</si>
  <si>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</si>
  <si>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</si>
  <si>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</si>
  <si>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</si>
  <si>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</si>
  <si>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</si>
  <si>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</si>
  <si>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</si>
  <si>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</si>
  <si>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</si>
  <si>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</si>
  <si>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</si>
  <si>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</si>
  <si>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</si>
  <si>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</si>
  <si>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</si>
  <si>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</si>
  <si>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</si>
  <si>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</si>
  <si>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</si>
  <si>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</si>
  <si>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</si>
  <si>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</si>
  <si>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</si>
  <si>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</si>
  <si>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</si>
  <si>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</si>
  <si>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</si>
  <si>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</si>
  <si>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</si>
  <si>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</si>
  <si>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</si>
  <si>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</si>
  <si>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</si>
  <si>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</si>
  <si>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</si>
  <si>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</si>
  <si>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</si>
  <si>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</si>
  <si>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</si>
  <si>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</si>
  <si>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</si>
  <si>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</si>
  <si>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</si>
  <si>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</si>
  <si>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</si>
  <si>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</si>
  <si>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</si>
  <si>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</si>
  <si>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</si>
  <si>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</si>
  <si>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</si>
  <si>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</si>
  <si>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</si>
  <si>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</si>
  <si>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</si>
  <si>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</si>
  <si>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</si>
  <si>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</si>
  <si>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</si>
  <si>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</si>
  <si>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</si>
  <si>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</si>
  <si>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</si>
  <si>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</si>
  <si>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</si>
  <si>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</si>
  <si>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</si>
  <si>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</si>
  <si>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</si>
  <si>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</si>
  <si>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</si>
  <si>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</si>
  <si>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</si>
  <si>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</si>
  <si>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</si>
  <si>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</si>
  <si>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</si>
  <si>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</si>
  <si>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</si>
  <si>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</si>
  <si>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</si>
  <si>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</si>
  <si>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</si>
  <si>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</si>
  <si>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</si>
  <si>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</si>
  <si>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</si>
  <si>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</si>
  <si>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</si>
  <si>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</si>
  <si>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</si>
  <si>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</si>
  <si>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</si>
  <si>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</si>
  <si>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</si>
  <si>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</si>
  <si>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</si>
  <si>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</si>
  <si>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</si>
  <si>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</si>
  <si>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</si>
  <si>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</si>
  <si>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</si>
  <si>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</si>
  <si>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</si>
  <si>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</si>
  <si>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</si>
  <si>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</si>
  <si>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</si>
  <si>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</si>
  <si>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</si>
  <si>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</si>
  <si>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</si>
  <si>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</si>
  <si>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</si>
  <si>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</si>
  <si>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</si>
  <si>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</si>
  <si>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</si>
  <si>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</si>
  <si>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</si>
  <si>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</si>
  <si>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</si>
  <si>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</si>
  <si>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</si>
  <si>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</si>
  <si>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</si>
  <si>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</si>
  <si>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</si>
  <si>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</si>
  <si>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</si>
  <si>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</si>
  <si>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</si>
  <si>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</si>
  <si>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</si>
  <si>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</si>
  <si>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</si>
  <si>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</si>
  <si>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</si>
  <si>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</si>
  <si>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</si>
  <si>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</si>
  <si>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</si>
  <si>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</si>
  <si>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</si>
  <si>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</si>
  <si>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</si>
  <si>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</si>
  <si>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</si>
  <si>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</si>
  <si>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</si>
  <si>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</si>
  <si>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</si>
  <si>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</si>
  <si>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</si>
  <si>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</si>
  <si>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</si>
  <si>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</si>
  <si>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</si>
  <si>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</si>
  <si>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</si>
  <si>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</si>
  <si>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</si>
  <si>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</si>
  <si>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</si>
  <si>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</si>
  <si>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</si>
  <si>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</si>
  <si>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</si>
  <si>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</si>
  <si>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</si>
  <si>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</si>
  <si>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</si>
  <si>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</si>
  <si>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</si>
  <si>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</si>
  <si>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</si>
  <si>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</si>
  <si>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</si>
  <si>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</si>
  <si>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</si>
  <si>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</si>
  <si>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</si>
  <si>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</si>
  <si>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</si>
  <si>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</si>
  <si>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</si>
  <si>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</si>
  <si>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</si>
  <si>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</si>
  <si>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</si>
  <si>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</si>
  <si>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</si>
  <si>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</si>
  <si>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</si>
  <si>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</si>
  <si>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</si>
  <si>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</si>
  <si>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</si>
  <si>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</si>
  <si>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</si>
  <si>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</si>
  <si>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</si>
  <si>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</si>
  <si>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</si>
  <si>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</si>
  <si>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</si>
  <si>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</si>
  <si>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</si>
  <si>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</si>
  <si>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</si>
  <si>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</si>
  <si>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</si>
  <si>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</si>
  <si>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</si>
  <si>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</si>
  <si>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</si>
  <si>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</si>
  <si>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</si>
  <si>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</si>
  <si>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</si>
  <si>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</si>
  <si>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</si>
  <si>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</si>
  <si>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</si>
  <si>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</si>
  <si>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</si>
  <si>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</si>
  <si>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</si>
  <si>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</si>
  <si>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</si>
  <si>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</si>
  <si>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</si>
  <si>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</si>
  <si>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</si>
  <si>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</si>
  <si>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</si>
  <si>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</si>
  <si>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</si>
  <si>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</si>
  <si>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</si>
  <si>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</si>
  <si>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</si>
  <si>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</si>
  <si>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</si>
  <si>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</si>
  <si>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</si>
  <si>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</si>
  <si>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</si>
  <si>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</si>
  <si>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</si>
  <si>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</si>
  <si>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</si>
  <si>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</si>
  <si>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</si>
  <si>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</si>
  <si>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</si>
  <si>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</si>
  <si>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</si>
  <si>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</si>
  <si>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</si>
  <si>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</si>
  <si>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</si>
  <si>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</si>
  <si>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</si>
  <si>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</si>
  <si>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</si>
  <si>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</si>
  <si>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</si>
  <si>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</si>
  <si>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</si>
  <si>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</si>
  <si>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</si>
  <si>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</si>
  <si>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</si>
  <si>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</si>
  <si>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</si>
  <si>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</si>
  <si>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</si>
  <si>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</si>
  <si>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</si>
  <si>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</si>
  <si>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</si>
  <si>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</si>
  <si>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</si>
  <si>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</si>
  <si>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</si>
  <si>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</si>
  <si>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</si>
  <si>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</si>
  <si>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</si>
  <si>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</si>
  <si>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</si>
  <si>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</si>
  <si>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</si>
  <si>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</si>
  <si>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</si>
  <si>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</si>
  <si>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</si>
  <si>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</si>
  <si>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</si>
  <si>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</si>
  <si>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</si>
  <si>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</si>
  <si>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</si>
  <si>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</si>
  <si>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</si>
  <si>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</si>
  <si>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</si>
  <si>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</si>
  <si>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</si>
  <si>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</si>
  <si>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</si>
  <si>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</si>
  <si>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</si>
  <si>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</si>
  <si>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</si>
  <si>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</si>
  <si>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</si>
  <si>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</si>
  <si>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</si>
  <si>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</si>
  <si>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</si>
  <si>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</si>
  <si>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</si>
  <si>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</si>
  <si>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</si>
  <si>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</si>
  <si>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</si>
  <si>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</si>
  <si>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</si>
  <si>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</si>
  <si>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</si>
  <si>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</si>
  <si>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</si>
  <si>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</si>
  <si>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</si>
  <si>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</si>
  <si>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</si>
  <si>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</si>
  <si>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</si>
  <si>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</si>
  <si>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</si>
  <si>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</si>
  <si>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</si>
  <si>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</si>
  <si>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</si>
  <si>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</si>
  <si>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</si>
  <si>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</si>
  <si>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</si>
  <si>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</si>
  <si>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</si>
  <si>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</si>
  <si>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</si>
  <si>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</si>
  <si>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</si>
  <si>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</si>
  <si>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</si>
  <si>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</si>
  <si>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</si>
  <si>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</si>
  <si>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</si>
  <si>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</si>
  <si>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</si>
  <si>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</si>
  <si>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</si>
  <si>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</si>
  <si>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</si>
  <si>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</si>
  <si>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</si>
  <si>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</si>
  <si>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</si>
  <si>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</si>
  <si>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</si>
  <si>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</si>
  <si>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</si>
  <si>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</si>
  <si>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</si>
  <si>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</si>
  <si>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</si>
  <si>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</si>
  <si>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</si>
  <si>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</si>
  <si>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</si>
  <si>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</si>
  <si>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</si>
  <si>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</si>
  <si>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</si>
  <si>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</si>
  <si>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</si>
  <si>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</si>
  <si>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</si>
  <si>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</si>
  <si>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</si>
  <si>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</si>
  <si>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</si>
  <si>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</si>
  <si>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</si>
  <si>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</si>
  <si>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</si>
  <si>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</si>
  <si>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</si>
  <si>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</si>
  <si>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</si>
  <si>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</si>
  <si>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</si>
  <si>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</si>
  <si>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</si>
  <si>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</si>
  <si>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</si>
  <si>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</si>
  <si>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</si>
  <si>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</si>
  <si>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</si>
  <si>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</si>
  <si>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</si>
  <si>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</si>
  <si>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</si>
  <si>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</si>
  <si>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</si>
  <si>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</si>
  <si>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</si>
  <si>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</si>
  <si>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</si>
  <si>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</si>
  <si>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</si>
  <si>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</si>
  <si>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</si>
  <si>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</si>
  <si>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</si>
  <si>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</si>
  <si>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</si>
  <si>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</si>
  <si>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</si>
  <si>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</si>
  <si>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</si>
  <si>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</si>
  <si>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</si>
  <si>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</si>
  <si>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</si>
  <si>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</si>
  <si>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</si>
  <si>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</si>
  <si>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</si>
  <si>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</si>
  <si>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</si>
  <si>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</si>
  <si>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</si>
  <si>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</si>
  <si>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</si>
  <si>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</si>
  <si>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</si>
  <si>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</si>
  <si>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</si>
  <si>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</si>
  <si>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</si>
  <si>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</si>
  <si>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</si>
  <si>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</si>
  <si>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</si>
  <si>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</si>
  <si>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</si>
  <si>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</si>
  <si>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</si>
  <si>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</si>
  <si>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</si>
  <si>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</si>
  <si>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</si>
  <si>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</si>
  <si>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</si>
  <si>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</si>
  <si>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</si>
  <si>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</si>
  <si>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</si>
  <si>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</si>
  <si>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</si>
  <si>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</si>
  <si>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</si>
  <si>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</si>
  <si>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</si>
  <si>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</si>
  <si>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</si>
  <si>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</si>
  <si>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</si>
  <si>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</si>
  <si>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</si>
  <si>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</si>
  <si>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</si>
  <si>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</si>
  <si>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</si>
  <si>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</si>
  <si>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</si>
  <si>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</si>
  <si>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</si>
  <si>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</si>
  <si>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</si>
  <si>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</si>
  <si>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</si>
  <si>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</si>
  <si>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</si>
  <si>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</si>
  <si>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</si>
  <si>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</si>
  <si>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</si>
  <si>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</si>
  <si>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</si>
  <si>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</si>
  <si>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</si>
  <si>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</si>
  <si>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</si>
  <si>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</si>
  <si>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</si>
  <si>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</si>
  <si>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</si>
  <si>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</si>
  <si>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</si>
  <si>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</si>
  <si>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</si>
  <si>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</si>
  <si>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</si>
  <si>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</si>
  <si>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</si>
  <si>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</si>
  <si>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</si>
  <si>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</si>
  <si>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</si>
  <si>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</si>
  <si>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</si>
  <si>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</si>
  <si>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</si>
  <si>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</si>
  <si>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</si>
  <si>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</si>
  <si>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</si>
  <si>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</si>
  <si>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</si>
  <si>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</si>
  <si>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</si>
  <si>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</si>
  <si>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</si>
  <si>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</si>
  <si>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</si>
  <si>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</si>
  <si>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</si>
  <si>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</si>
  <si>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</si>
  <si>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</si>
  <si>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</si>
  <si>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</si>
  <si>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</si>
  <si>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</si>
  <si>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</si>
  <si>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</si>
  <si>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</si>
  <si>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</si>
  <si>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</si>
  <si>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</si>
  <si>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</si>
  <si>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</si>
  <si>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</si>
  <si>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</si>
  <si>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</si>
  <si>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</si>
  <si>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</si>
  <si>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</si>
  <si>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</si>
  <si>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</si>
  <si>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</si>
  <si>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</si>
  <si>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</si>
  <si>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</si>
  <si>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</si>
  <si>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</si>
  <si>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</si>
  <si>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</si>
  <si>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</si>
  <si>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</si>
  <si>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</si>
  <si>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</si>
  <si>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</si>
  <si>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</si>
  <si>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</si>
  <si>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</si>
  <si>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</si>
  <si>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</si>
  <si>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</si>
  <si>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</si>
  <si>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</si>
  <si>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</si>
  <si>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</si>
  <si>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</si>
  <si>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</si>
  <si>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</si>
  <si>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</si>
  <si>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</si>
  <si>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</si>
  <si>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</si>
  <si>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</si>
  <si>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</si>
  <si>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</si>
  <si>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</si>
  <si>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</si>
  <si>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</si>
  <si>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</si>
  <si>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</si>
  <si>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</si>
  <si>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</si>
  <si>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</si>
  <si>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</si>
  <si>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</si>
  <si>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</si>
  <si>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</si>
  <si>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</si>
  <si>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</si>
  <si>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</si>
  <si>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</si>
  <si>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</si>
  <si>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</si>
  <si>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</si>
  <si>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</si>
  <si>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</si>
  <si>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</si>
  <si>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</si>
  <si>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</si>
  <si>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</si>
  <si>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</si>
  <si>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</si>
  <si>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</si>
  <si>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</si>
  <si>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</si>
  <si>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</si>
  <si>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</si>
  <si>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</si>
  <si>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</si>
  <si>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</si>
  <si>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</si>
  <si>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</si>
  <si>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</si>
  <si>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</si>
  <si>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</si>
  <si>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</si>
  <si>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</si>
  <si>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</si>
  <si>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</si>
  <si>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</si>
  <si>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</si>
  <si>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</si>
  <si>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</si>
  <si>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</si>
  <si>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</si>
  <si>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</si>
  <si>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</si>
  <si>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</si>
  <si>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</si>
  <si>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</si>
  <si>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</si>
  <si>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</si>
  <si>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</si>
  <si>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</si>
  <si>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</si>
  <si>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</si>
  <si>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</si>
  <si>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</si>
  <si>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</si>
  <si>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</si>
  <si>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</si>
  <si>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</si>
  <si>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</si>
  <si>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</si>
  <si>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</si>
  <si>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</si>
  <si>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</si>
  <si>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</si>
  <si>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</si>
  <si>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</si>
  <si>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</si>
  <si>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</si>
  <si>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</si>
  <si>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</si>
  <si>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</si>
  <si>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</si>
  <si>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</si>
  <si>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</si>
  <si>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</si>
  <si>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</si>
  <si>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</si>
  <si>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</si>
  <si>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</si>
  <si>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</si>
  <si>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</si>
  <si>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</si>
  <si>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</si>
  <si>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</si>
  <si>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</si>
  <si>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</si>
  <si>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</si>
  <si>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</si>
  <si>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</si>
  <si>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</si>
  <si>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</si>
  <si>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</si>
  <si>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</si>
  <si>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</si>
  <si>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</si>
  <si>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</si>
  <si>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</si>
  <si>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</si>
  <si>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</si>
  <si>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</si>
  <si>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</si>
  <si>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</si>
  <si>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</si>
  <si>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</si>
  <si>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</si>
  <si>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</si>
  <si>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</si>
  <si>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</si>
  <si>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</si>
  <si>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</si>
  <si>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</si>
  <si>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</si>
  <si>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</si>
  <si>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</si>
  <si>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</si>
  <si>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</si>
  <si>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</si>
  <si>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</si>
  <si>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</si>
  <si>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</si>
  <si>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</si>
  <si>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</si>
  <si>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</si>
  <si>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</si>
  <si>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</si>
  <si>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</si>
  <si>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</si>
  <si>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</si>
  <si>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</si>
  <si>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</si>
  <si>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</si>
  <si>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</si>
  <si>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</si>
  <si>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</si>
  <si>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</si>
  <si>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</si>
  <si>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</si>
  <si>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</si>
  <si>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</si>
  <si>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</si>
  <si>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</si>
  <si>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</si>
  <si>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</si>
  <si>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</si>
  <si>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</si>
  <si>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</si>
  <si>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</si>
  <si>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</si>
  <si>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</si>
  <si>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</si>
  <si>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</si>
  <si>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</si>
  <si>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</si>
  <si>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</si>
  <si>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</si>
  <si>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</si>
  <si>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</si>
  <si>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</si>
  <si>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</si>
  <si>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</si>
  <si>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</si>
  <si>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</si>
  <si>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</si>
  <si>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</si>
  <si>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</si>
  <si>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</si>
  <si>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</si>
  <si>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</si>
  <si>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</si>
  <si>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</si>
  <si>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</si>
  <si>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</si>
  <si>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</si>
  <si>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</si>
  <si>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</si>
  <si>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</si>
  <si>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</si>
  <si>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</si>
  <si>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</si>
  <si>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</si>
  <si>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</si>
  <si>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</si>
  <si>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</si>
  <si>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</si>
  <si>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</si>
  <si>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</si>
  <si>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</si>
  <si>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</si>
  <si>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</si>
  <si>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</si>
  <si>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</si>
  <si>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</si>
  <si>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</si>
  <si>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</si>
  <si>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</si>
  <si>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</si>
  <si>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</si>
  <si>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</si>
  <si>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</si>
  <si>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</si>
  <si>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</si>
  <si>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</si>
  <si>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</si>
  <si>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</si>
  <si>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</si>
  <si>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</si>
  <si>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</si>
  <si>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</si>
  <si>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</si>
  <si>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</si>
  <si>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</si>
  <si>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</si>
  <si>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</si>
  <si>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</si>
  <si>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</si>
  <si>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</si>
  <si>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</si>
  <si>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</si>
  <si>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</si>
  <si>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</si>
  <si>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</si>
  <si>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</si>
  <si>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</si>
  <si>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</si>
  <si>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</si>
  <si>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</si>
  <si>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</si>
  <si>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</si>
  <si>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</si>
  <si>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</si>
  <si>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</si>
  <si>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</si>
  <si>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</si>
  <si>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</si>
  <si>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</si>
  <si>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</si>
  <si>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</si>
  <si>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</si>
  <si>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</si>
  <si>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</si>
  <si>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</si>
  <si>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</si>
  <si>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</si>
  <si>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</si>
  <si>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</si>
  <si>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</si>
  <si>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</si>
  <si>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</si>
  <si>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</si>
  <si>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</si>
  <si>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</si>
  <si>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</si>
  <si>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</si>
  <si>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</si>
  <si>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</si>
  <si>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</si>
  <si>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</si>
  <si>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</si>
  <si>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</si>
  <si>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</si>
  <si>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</si>
  <si>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</si>
  <si>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</si>
  <si>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</si>
  <si>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</si>
  <si>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</si>
  <si>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</si>
  <si>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</si>
  <si>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</si>
  <si>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</si>
  <si>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</si>
  <si>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</si>
  <si>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</si>
  <si>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</si>
  <si>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</si>
  <si>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</si>
  <si>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</si>
  <si>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</si>
  <si>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</si>
  <si>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</si>
  <si>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</si>
  <si>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</si>
  <si>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</si>
  <si>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</si>
  <si>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</si>
  <si>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</si>
  <si>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</si>
  <si>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</si>
  <si>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</si>
  <si>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</si>
  <si>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</si>
  <si>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</si>
  <si>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</si>
  <si>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</si>
  <si>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</si>
  <si>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</si>
  <si>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</si>
  <si>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</si>
  <si>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</si>
  <si>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</si>
  <si>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</si>
  <si>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</si>
  <si>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</si>
  <si>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</si>
  <si>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</si>
  <si>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</si>
  <si>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</si>
  <si>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</si>
  <si>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</si>
  <si>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</si>
  <si>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</si>
  <si>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</si>
  <si>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</si>
  <si>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</si>
  <si>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</si>
  <si>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</si>
  <si>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</si>
  <si>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</si>
  <si>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</si>
  <si>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</si>
  <si>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</si>
  <si>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</si>
  <si>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</si>
  <si>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</si>
  <si>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</si>
  <si>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</si>
  <si>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</si>
  <si>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</si>
  <si>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</si>
  <si>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</si>
  <si>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</si>
  <si>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</si>
  <si>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</si>
  <si>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</si>
  <si>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</si>
  <si>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</si>
  <si>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</si>
  <si>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</si>
  <si>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</si>
  <si>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</si>
  <si>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</si>
  <si>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</si>
  <si>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</si>
  <si>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</si>
  <si>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</si>
  <si>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</si>
  <si>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</si>
  <si>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</si>
  <si>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</si>
  <si>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</si>
  <si>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</si>
  <si>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</si>
  <si>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</si>
  <si>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</si>
  <si>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</si>
  <si>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</si>
  <si>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</si>
  <si>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</si>
  <si>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</si>
  <si>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</si>
  <si>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</si>
  <si>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</si>
  <si>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</si>
  <si>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</si>
  <si>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</si>
  <si>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</si>
  <si>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</si>
  <si>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</si>
  <si>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</si>
  <si>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</si>
  <si>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</si>
  <si>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</si>
  <si>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</si>
  <si>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</si>
  <si>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</si>
  <si>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</si>
  <si>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</si>
  <si>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</si>
  <si>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</si>
  <si>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</si>
  <si>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</si>
  <si>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</si>
  <si>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</si>
  <si>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</si>
  <si>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</si>
  <si>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</si>
  <si>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</si>
  <si>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</si>
  <si>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</si>
  <si>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</si>
  <si>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</si>
  <si>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</si>
  <si>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</si>
  <si>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</si>
  <si>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</si>
  <si>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</si>
  <si>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</si>
  <si>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</si>
  <si>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</si>
  <si>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</si>
  <si>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</si>
  <si>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</si>
  <si>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</si>
  <si>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</si>
  <si>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</si>
  <si>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</si>
  <si>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</si>
  <si>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</si>
  <si>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</si>
  <si>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</si>
  <si>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</si>
  <si>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</si>
  <si>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</si>
  <si>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</si>
  <si>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</si>
  <si>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</si>
  <si>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</si>
  <si>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</si>
  <si>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</si>
  <si>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</si>
  <si>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</si>
  <si>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</si>
  <si>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</si>
  <si>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</si>
  <si>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</si>
  <si>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</si>
  <si>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</si>
  <si>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</si>
  <si>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</si>
  <si>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</si>
  <si>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</si>
  <si>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</si>
  <si>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</si>
  <si>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</si>
  <si>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</si>
  <si>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</si>
  <si>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</si>
  <si>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</si>
  <si>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</si>
  <si>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</si>
  <si>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</si>
  <si>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</si>
  <si>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</si>
  <si>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</si>
  <si>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</si>
  <si>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</si>
  <si>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</si>
  <si>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</si>
  <si>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</si>
  <si>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</si>
  <si>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</si>
  <si>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</si>
  <si>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</si>
  <si>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</si>
  <si>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</si>
  <si>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</si>
  <si>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</si>
  <si>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</si>
  <si>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</si>
  <si>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</si>
  <si>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</si>
  <si>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</si>
  <si>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</si>
  <si>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</si>
  <si>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</si>
  <si>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</si>
  <si>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</si>
  <si>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</si>
  <si>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</si>
  <si>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</si>
  <si>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</si>
  <si>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</si>
  <si>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</si>
  <si>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</si>
  <si>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</si>
  <si>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</si>
  <si>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</si>
  <si>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</si>
  <si>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</si>
  <si>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</si>
  <si>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</si>
  <si>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</si>
  <si>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</si>
  <si>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</si>
  <si>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</si>
  <si>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</si>
  <si>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</si>
  <si>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</si>
  <si>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</si>
  <si>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</si>
  <si>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</si>
  <si>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</si>
  <si>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</si>
  <si>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</si>
  <si>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</si>
  <si>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</si>
  <si>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</si>
  <si>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</si>
  <si>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</si>
  <si>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</si>
  <si>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</si>
  <si>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</si>
  <si>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</si>
  <si>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</si>
  <si>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</si>
  <si>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</si>
  <si>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</si>
  <si>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</si>
  <si>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</si>
  <si>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</si>
  <si>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</si>
  <si>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</si>
  <si>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</si>
  <si>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</si>
  <si>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</si>
  <si>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</si>
  <si>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</si>
  <si>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</si>
  <si>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</si>
  <si>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</si>
  <si>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</si>
  <si>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</si>
  <si>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</si>
  <si>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</si>
  <si>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</si>
  <si>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</si>
  <si>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</si>
  <si>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</si>
  <si>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</si>
  <si>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</si>
  <si>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</si>
  <si>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</si>
  <si>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</si>
  <si>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</si>
  <si>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</si>
  <si>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</si>
  <si>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</si>
  <si>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</si>
  <si>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</si>
  <si>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</si>
  <si>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</si>
  <si>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</si>
  <si>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</si>
  <si>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</si>
  <si>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</si>
  <si>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</si>
  <si>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</si>
  <si>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</si>
  <si>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</si>
  <si>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</si>
  <si>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</si>
  <si>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</si>
  <si>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</si>
  <si>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</si>
  <si>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</si>
  <si>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</si>
  <si>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</si>
  <si>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</si>
  <si>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</si>
  <si>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</si>
  <si>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</si>
  <si>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</si>
  <si>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</si>
  <si>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</si>
  <si>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</si>
  <si>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</si>
  <si>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</si>
  <si>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</si>
  <si>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</si>
  <si>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</si>
  <si>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</si>
  <si>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</si>
  <si>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</si>
  <si>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</si>
  <si>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</si>
  <si>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</si>
  <si>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</si>
  <si>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</si>
  <si>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</si>
  <si>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</si>
  <si>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</si>
  <si>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</si>
  <si>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</si>
  <si>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</si>
  <si>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</si>
  <si>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</si>
  <si>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</si>
  <si>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</si>
  <si>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</si>
  <si>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</si>
  <si>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</si>
  <si>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</si>
  <si>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</si>
  <si>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</si>
  <si>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</si>
  <si>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</si>
  <si>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</si>
  <si>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</si>
  <si>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</si>
  <si>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</si>
  <si>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</si>
  <si>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</si>
  <si>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</si>
  <si>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</si>
  <si>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</si>
  <si>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</si>
  <si>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</si>
  <si>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</si>
  <si>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</si>
  <si>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</si>
  <si>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</si>
  <si>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</si>
  <si>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</si>
  <si>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</si>
  <si>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</si>
  <si>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</si>
  <si>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</si>
  <si>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</si>
  <si>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</si>
  <si>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</si>
  <si>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</si>
  <si>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</si>
  <si>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</si>
  <si>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</si>
  <si>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</si>
  <si>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</si>
  <si>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</si>
  <si>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</si>
  <si>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</si>
  <si>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</si>
  <si>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</si>
  <si>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</si>
  <si>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</si>
  <si>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</si>
  <si>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</si>
  <si>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</si>
  <si>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</si>
  <si>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</si>
  <si>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</si>
  <si>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</si>
  <si>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</si>
  <si>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</si>
  <si>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</si>
  <si>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</si>
  <si>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</si>
  <si>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</si>
  <si>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</si>
  <si>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</si>
  <si>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</si>
  <si>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</si>
  <si>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</si>
  <si>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</si>
  <si>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</si>
  <si>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</si>
  <si>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</si>
  <si>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</si>
  <si>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</si>
  <si>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</si>
  <si>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</si>
  <si>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</si>
  <si>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</si>
  <si>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</si>
  <si>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</si>
  <si>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</si>
  <si>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</si>
  <si>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</si>
  <si>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</si>
  <si>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</si>
  <si>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</si>
  <si>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</si>
  <si>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</si>
  <si>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</si>
  <si>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</si>
  <si>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</si>
  <si>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</si>
  <si>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</si>
  <si>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</si>
  <si>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</si>
  <si>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</si>
  <si>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</si>
  <si>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</si>
  <si>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</si>
  <si>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</si>
  <si>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</si>
  <si>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</si>
  <si>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</si>
  <si>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</si>
  <si>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</si>
  <si>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</si>
  <si>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</si>
  <si>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</si>
  <si>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</si>
  <si>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</si>
  <si>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</si>
  <si>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</si>
  <si>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</si>
  <si>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</si>
  <si>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</si>
  <si>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</si>
  <si>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</si>
  <si>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</si>
  <si>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</si>
  <si>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</si>
  <si>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</si>
  <si>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</si>
  <si>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</si>
  <si>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</si>
  <si>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</si>
  <si>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</si>
  <si>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</si>
  <si>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</si>
  <si>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</si>
  <si>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</si>
  <si>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</si>
  <si>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</si>
  <si>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</si>
  <si>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</si>
  <si>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</si>
  <si>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</si>
  <si>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</si>
  <si>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</si>
  <si>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</si>
  <si>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</si>
  <si>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</si>
  <si>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</si>
  <si>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</si>
  <si>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</si>
  <si>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</si>
  <si>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</si>
  <si>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</si>
  <si>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</si>
  <si>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</si>
  <si>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</si>
  <si>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</si>
  <si>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</si>
  <si>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</si>
  <si>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</si>
  <si>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</si>
  <si>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</si>
  <si>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</si>
  <si>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</si>
  <si>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</si>
  <si>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</si>
  <si>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</si>
  <si>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</si>
  <si>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</si>
  <si>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</si>
  <si>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</si>
  <si>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</si>
  <si>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</si>
  <si>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</si>
  <si>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</si>
  <si>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</si>
  <si>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</si>
  <si>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</si>
  <si>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</si>
  <si>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</si>
  <si>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</si>
  <si>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</si>
  <si>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</si>
  <si>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</si>
  <si>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</si>
  <si>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</si>
  <si>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</si>
  <si>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</si>
  <si>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</si>
  <si>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</si>
  <si>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</si>
  <si>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</si>
  <si>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</si>
  <si>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</si>
  <si>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</si>
  <si>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</si>
  <si>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</si>
  <si>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</si>
  <si>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</si>
  <si>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</si>
  <si>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</si>
  <si>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</si>
  <si>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</si>
  <si>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</si>
  <si>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</si>
  <si>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</si>
  <si>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</si>
  <si>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</si>
  <si>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</si>
  <si>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</si>
  <si>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</si>
  <si>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</si>
  <si>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</si>
  <si>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</si>
  <si>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</si>
  <si>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</si>
  <si>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</si>
  <si>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</si>
  <si>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</si>
  <si>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</si>
  <si>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</si>
  <si>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</si>
  <si>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</si>
  <si>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</si>
  <si>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</si>
  <si>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</si>
  <si>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</si>
  <si>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</si>
  <si>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</si>
  <si>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</si>
  <si>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</si>
  <si>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</si>
  <si>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</si>
  <si>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</si>
  <si>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</si>
  <si>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</si>
  <si>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</si>
  <si>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</si>
  <si>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</si>
  <si>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</si>
  <si>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</si>
  <si>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</si>
  <si>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</si>
  <si>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</si>
  <si>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</si>
  <si>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</si>
  <si>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</si>
  <si>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</si>
  <si>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</si>
  <si>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</si>
  <si>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</si>
  <si>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</si>
  <si>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</si>
  <si>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</si>
  <si>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</si>
  <si>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</si>
  <si>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</si>
  <si>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</si>
  <si>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</si>
  <si>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</si>
  <si>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</si>
  <si>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</si>
  <si>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</si>
  <si>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</si>
  <si>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</si>
  <si>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</si>
  <si>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</si>
  <si>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</si>
  <si>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</si>
  <si>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</si>
  <si>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</si>
  <si>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</si>
  <si>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</si>
  <si>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</si>
  <si>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</si>
  <si>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</si>
  <si>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</si>
  <si>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</si>
  <si>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</si>
  <si>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</si>
  <si>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</si>
  <si>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</si>
  <si>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</si>
  <si>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</si>
  <si>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</si>
  <si>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</si>
  <si>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</si>
  <si>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</si>
  <si>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</si>
  <si>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</si>
  <si>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</si>
  <si>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</si>
  <si>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</si>
  <si>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</si>
  <si>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</si>
  <si>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</si>
  <si>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</si>
  <si>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</si>
  <si>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</si>
  <si>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</si>
  <si>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</si>
  <si>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</si>
  <si>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</si>
  <si>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</si>
  <si>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</si>
  <si>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</si>
  <si>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</si>
  <si>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</si>
  <si>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</si>
  <si>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</si>
  <si>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</si>
  <si>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</si>
  <si>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</si>
  <si>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</si>
  <si>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</si>
  <si>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</si>
  <si>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</si>
  <si>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</si>
  <si>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</si>
  <si>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</si>
  <si>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</si>
  <si>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</si>
  <si>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</si>
  <si>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</si>
  <si>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</si>
  <si>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</si>
  <si>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</si>
  <si>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</si>
  <si>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</si>
  <si>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</si>
  <si>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</si>
  <si>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</si>
  <si>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</si>
  <si>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</si>
  <si>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</si>
  <si>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</si>
  <si>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</si>
  <si>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</si>
  <si>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</si>
  <si>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</si>
  <si>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</si>
  <si>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</si>
  <si>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</si>
  <si>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</si>
  <si>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</si>
  <si>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</si>
  <si>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</si>
  <si>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</si>
  <si>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</si>
  <si>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</si>
  <si>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</si>
  <si>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</si>
  <si>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</si>
  <si>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</si>
  <si>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</si>
  <si>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</si>
  <si>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</si>
  <si>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</si>
  <si>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</si>
  <si>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</si>
  <si>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</si>
  <si>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</si>
  <si>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</si>
  <si>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</si>
  <si>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</si>
  <si>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</si>
  <si>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</si>
  <si>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</si>
  <si>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</si>
  <si>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</si>
  <si>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</si>
  <si>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</si>
  <si>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</si>
  <si>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</si>
  <si>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</si>
  <si>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</si>
  <si>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</si>
  <si>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</si>
  <si>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</si>
  <si>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</si>
  <si>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</si>
  <si>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</si>
  <si>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</si>
  <si>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</si>
  <si>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</si>
  <si>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</si>
  <si>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</si>
  <si>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</si>
  <si>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</si>
  <si>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</si>
  <si>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</si>
  <si>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</si>
  <si>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</si>
  <si>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</si>
  <si>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</si>
  <si>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</si>
  <si>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</si>
  <si>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</si>
  <si>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</si>
  <si>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</si>
  <si>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</si>
  <si>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</si>
  <si>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</si>
  <si>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</si>
  <si>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</si>
  <si>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</si>
  <si>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</si>
  <si>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</si>
  <si>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</si>
  <si>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</si>
  <si>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</si>
  <si>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</si>
  <si>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</si>
  <si>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</si>
  <si>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</si>
  <si>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</si>
  <si>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</si>
  <si>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</si>
  <si>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</si>
  <si>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</si>
  <si>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</si>
  <si>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</si>
  <si>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</si>
  <si>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</si>
  <si>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</si>
  <si>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</si>
  <si>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</si>
  <si>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</si>
  <si>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</si>
  <si>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</si>
  <si>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</si>
  <si>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</si>
  <si>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</si>
  <si>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</si>
  <si>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</si>
  <si>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</si>
  <si>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</si>
  <si>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</si>
  <si>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</si>
  <si>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</si>
  <si>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</si>
  <si>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</si>
  <si>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</si>
  <si>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</si>
  <si>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</si>
  <si>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</si>
  <si>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</si>
  <si>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</si>
  <si>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</si>
  <si>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</si>
  <si>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</si>
  <si>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</si>
  <si>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</si>
  <si>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</si>
  <si>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</si>
  <si>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</si>
  <si>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</si>
  <si>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</si>
  <si>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</si>
  <si>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</si>
  <si>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</si>
  <si>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</si>
  <si>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</si>
  <si>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</si>
  <si>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</si>
  <si>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</si>
  <si>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</si>
  <si>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</si>
  <si>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</si>
  <si>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</si>
  <si>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</si>
  <si>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</si>
  <si>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</si>
  <si>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</si>
  <si>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</si>
  <si>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</si>
  <si>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</si>
  <si>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</si>
  <si>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</si>
  <si>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</si>
  <si>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</si>
  <si>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</si>
  <si>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</si>
  <si>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</si>
  <si>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</si>
  <si>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</si>
  <si>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</si>
  <si>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</si>
  <si>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</si>
  <si>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</si>
  <si>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</si>
  <si>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</si>
  <si>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</si>
  <si>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</si>
  <si>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</si>
  <si>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</si>
  <si>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</si>
  <si>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</si>
  <si>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</si>
  <si>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</si>
  <si>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</si>
  <si>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</si>
  <si>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</si>
  <si>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</si>
  <si>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</si>
  <si>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</si>
  <si>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</si>
  <si>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</si>
  <si>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</si>
  <si>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</si>
  <si>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</si>
  <si>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</si>
  <si>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</si>
  <si>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</si>
  <si>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</si>
  <si>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</si>
  <si>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</si>
  <si>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</si>
  <si>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</si>
  <si>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</si>
  <si>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</si>
  <si>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</si>
  <si>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</si>
  <si>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</si>
  <si>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</si>
  <si>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</si>
  <si>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</si>
  <si>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</si>
  <si>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</si>
  <si>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</si>
  <si>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</si>
  <si>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</si>
  <si>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</si>
  <si>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</si>
  <si>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</si>
  <si>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</si>
  <si>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</si>
  <si>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</si>
  <si>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</si>
  <si>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</si>
  <si>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</si>
  <si>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</si>
  <si>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</si>
  <si>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</si>
  <si>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</si>
  <si>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</si>
  <si>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</si>
  <si>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</si>
  <si>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</si>
  <si>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</si>
  <si>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</si>
  <si>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</si>
  <si>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</si>
  <si>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</si>
  <si>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</si>
  <si>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</si>
  <si>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</si>
  <si>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</si>
  <si>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</si>
  <si>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</si>
  <si>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</si>
  <si>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</si>
  <si>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</si>
  <si>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</si>
  <si>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</si>
  <si>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</si>
  <si>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</si>
  <si>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</si>
  <si>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</si>
  <si>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</si>
  <si>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</si>
  <si>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</si>
  <si>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</si>
  <si>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</si>
  <si>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</si>
  <si>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</si>
  <si>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</si>
  <si>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</si>
  <si>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</si>
  <si>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</si>
  <si>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</si>
  <si>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</si>
  <si>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</si>
  <si>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</si>
  <si>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</si>
  <si>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</si>
  <si>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</si>
  <si>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</si>
  <si>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</si>
  <si>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</si>
  <si>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</si>
  <si>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</si>
  <si>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</si>
  <si>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</si>
  <si>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</si>
  <si>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</si>
  <si>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</si>
  <si>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</si>
  <si>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</si>
  <si>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</si>
  <si>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</si>
  <si>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</si>
  <si>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</si>
  <si>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</si>
  <si>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</si>
  <si>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</si>
  <si>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</si>
  <si>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</si>
  <si>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</si>
  <si>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</si>
  <si>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</si>
  <si>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</si>
  <si>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</si>
  <si>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</si>
  <si>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</si>
  <si>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</si>
  <si>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</si>
  <si>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</si>
  <si>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</si>
  <si>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</si>
  <si>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</si>
  <si>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</si>
  <si>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</si>
  <si>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</si>
  <si>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</si>
  <si>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</si>
  <si>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</si>
  <si>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</si>
  <si>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</si>
  <si>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</si>
  <si>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</si>
  <si>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</si>
  <si>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</si>
  <si>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</si>
  <si>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</si>
  <si>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</si>
  <si>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</si>
  <si>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</si>
  <si>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</si>
  <si>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</si>
  <si>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</si>
  <si>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</si>
  <si>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</si>
  <si>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</si>
  <si>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</si>
  <si>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</si>
  <si>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</si>
  <si>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</si>
  <si>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</si>
  <si>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</si>
  <si>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</si>
  <si>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</si>
  <si>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</si>
  <si>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</si>
  <si>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</si>
  <si>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</si>
  <si>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</si>
  <si>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</si>
  <si>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</si>
  <si>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</si>
  <si>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</si>
  <si>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</si>
  <si>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</si>
  <si>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</si>
  <si>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</si>
  <si>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</si>
  <si>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</si>
  <si>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</si>
  <si>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</si>
  <si>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</si>
  <si>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</si>
  <si>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</si>
  <si>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</si>
  <si>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</si>
  <si>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</si>
  <si>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</si>
  <si>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</si>
  <si>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</si>
  <si>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</si>
  <si>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</si>
  <si>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</si>
  <si>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</si>
  <si>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</si>
  <si>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</si>
  <si>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</si>
  <si>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</si>
  <si>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</si>
  <si>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</si>
  <si>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</si>
  <si>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</si>
  <si>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</si>
  <si>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</si>
  <si>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</si>
  <si>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</si>
  <si>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</si>
  <si>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</si>
  <si>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</si>
  <si>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</si>
  <si>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</si>
  <si>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</si>
  <si>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</si>
  <si>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</si>
  <si>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</si>
  <si>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</si>
  <si>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</si>
  <si>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</si>
  <si>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</si>
  <si>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</si>
  <si>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</si>
  <si>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</si>
  <si>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</si>
  <si>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</si>
  <si>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</si>
  <si>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</si>
  <si>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</si>
  <si>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</si>
  <si>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</si>
  <si>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</si>
  <si>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</si>
  <si>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</si>
  <si>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</si>
  <si>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</si>
  <si>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</si>
  <si>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</si>
  <si>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</si>
  <si>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</si>
  <si>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</si>
  <si>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</si>
  <si>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</si>
  <si>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</si>
  <si>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</si>
  <si>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</si>
  <si>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</si>
  <si>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</si>
  <si>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</si>
  <si>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</si>
  <si>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</si>
  <si>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</si>
  <si>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</si>
  <si>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</si>
  <si>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</si>
  <si>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</si>
  <si>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</si>
  <si>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</si>
  <si>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</si>
  <si>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</si>
  <si>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</si>
  <si>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</si>
  <si>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</si>
  <si>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</si>
  <si>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</si>
  <si>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</si>
  <si>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</si>
  <si>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</si>
  <si>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</si>
  <si>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</si>
  <si>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</si>
  <si>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</si>
  <si>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</si>
  <si>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</si>
  <si>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</si>
  <si>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</si>
  <si>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</si>
  <si>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</si>
  <si>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</si>
  <si>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</si>
  <si>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</si>
  <si>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</si>
  <si>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</si>
  <si>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</si>
  <si>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</si>
  <si>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</si>
  <si>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</si>
  <si>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</si>
  <si>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</si>
  <si>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</si>
  <si>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</si>
  <si>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</si>
  <si>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</si>
  <si>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</si>
  <si>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</si>
  <si>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</si>
  <si>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</si>
  <si>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</si>
  <si>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</si>
  <si>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</si>
  <si>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</si>
  <si>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</si>
  <si>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</si>
  <si>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</si>
  <si>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</si>
  <si>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</si>
  <si>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</si>
  <si>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</si>
  <si>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</si>
  <si>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</si>
  <si>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</si>
  <si>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</si>
  <si>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</si>
  <si>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</si>
  <si>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</si>
  <si>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</si>
  <si>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</si>
  <si>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</si>
  <si>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</si>
  <si>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</si>
  <si>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</si>
  <si>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</si>
  <si>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</si>
  <si>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</si>
  <si>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</si>
  <si>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</si>
  <si>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</si>
  <si>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</si>
  <si>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</si>
  <si>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</si>
  <si>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</si>
  <si>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</si>
  <si>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</si>
  <si>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</si>
  <si>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</si>
  <si>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</si>
  <si>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</si>
  <si>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</si>
  <si>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</si>
  <si>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</si>
  <si>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</si>
  <si>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</si>
  <si>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</si>
  <si>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</si>
  <si>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</si>
  <si>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</si>
  <si>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</si>
  <si>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</si>
  <si>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</si>
  <si>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</si>
  <si>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</si>
  <si>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</si>
  <si>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</si>
  <si>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</si>
  <si>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</si>
  <si>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</si>
  <si>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</si>
  <si>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</si>
  <si>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</si>
  <si>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</si>
  <si>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</si>
  <si>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</si>
  <si>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</si>
  <si>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</si>
  <si>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</si>
  <si>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</si>
  <si>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</si>
  <si>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</si>
  <si>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</si>
  <si>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</si>
  <si>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</si>
  <si>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</si>
  <si>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</si>
  <si>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</si>
  <si>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</si>
  <si>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</si>
  <si>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</si>
  <si>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</si>
  <si>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</si>
  <si>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</si>
  <si>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</si>
  <si>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</si>
  <si>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</si>
  <si>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</si>
  <si>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</si>
  <si>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</si>
  <si>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</si>
  <si>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</si>
  <si>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</si>
  <si>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</si>
  <si>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</si>
  <si>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</si>
  <si>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</si>
  <si>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</si>
  <si>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</si>
  <si>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</si>
  <si>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</si>
  <si>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</si>
  <si>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</si>
  <si>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</si>
  <si>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</si>
  <si>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</si>
  <si>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</si>
  <si>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</si>
  <si>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</si>
  <si>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</si>
  <si>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</si>
  <si>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</si>
  <si>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</si>
  <si>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</si>
  <si>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</si>
  <si>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</si>
  <si>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</si>
  <si>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</si>
  <si>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</si>
  <si>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</si>
  <si>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</si>
  <si>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</si>
  <si>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</si>
  <si>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</si>
  <si>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</si>
  <si>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</si>
  <si>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</si>
  <si>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</si>
  <si>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</si>
  <si>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</si>
  <si>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</si>
  <si>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</si>
  <si>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</si>
  <si>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</si>
  <si>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</si>
  <si>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</si>
  <si>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</si>
  <si>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</si>
  <si>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</si>
  <si>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</si>
  <si>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</si>
  <si>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</si>
  <si>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</si>
  <si>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</si>
  <si>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</si>
  <si>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</si>
  <si>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</si>
  <si>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</si>
  <si>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</si>
  <si>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</si>
  <si>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</si>
  <si>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</si>
  <si>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</si>
  <si>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</si>
  <si>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</si>
  <si>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</si>
  <si>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</si>
  <si>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</si>
  <si>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</si>
  <si>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</si>
  <si>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</si>
  <si>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</si>
  <si>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</si>
  <si>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</si>
  <si>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</si>
  <si>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</si>
  <si>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</si>
  <si>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</si>
  <si>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</si>
  <si>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</si>
  <si>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</si>
  <si>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</si>
  <si>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</si>
  <si>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</si>
  <si>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</si>
  <si>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</si>
  <si>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</si>
  <si>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</si>
  <si>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</si>
  <si>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</si>
  <si>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</si>
  <si>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</si>
  <si>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</si>
  <si>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</si>
  <si>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</si>
  <si>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</si>
  <si>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</si>
  <si>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</si>
  <si>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</si>
  <si>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</si>
  <si>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</si>
  <si>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</si>
  <si>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</si>
  <si>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</si>
  <si>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</si>
  <si>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</si>
  <si>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</si>
  <si>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</si>
  <si>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</si>
  <si>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</si>
  <si>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</si>
  <si>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</si>
  <si>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</si>
  <si>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</si>
  <si>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</si>
  <si>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</si>
  <si>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</si>
  <si>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</si>
  <si>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</si>
  <si>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</si>
  <si>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</si>
  <si>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</si>
  <si>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</si>
  <si>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</si>
  <si>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</si>
  <si>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</si>
  <si>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</si>
  <si>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</si>
  <si>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</si>
  <si>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</si>
  <si>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</si>
  <si>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</si>
  <si>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</si>
  <si>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</si>
  <si>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</si>
  <si>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</si>
  <si>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</si>
  <si>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</si>
  <si>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</si>
  <si>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</si>
  <si>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</si>
  <si>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</si>
  <si>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</si>
  <si>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</si>
  <si>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</si>
  <si>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</si>
  <si>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</si>
  <si>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</si>
  <si>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</si>
  <si>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</si>
  <si>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</si>
  <si>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</si>
  <si>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</si>
  <si>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</si>
  <si>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</si>
  <si>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</si>
  <si>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</si>
  <si>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</si>
  <si>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</si>
  <si>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</si>
  <si>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</si>
  <si>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</si>
  <si>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</si>
  <si>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</si>
  <si>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</si>
  <si>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</si>
  <si>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</si>
  <si>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</si>
  <si>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</si>
  <si>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</si>
  <si>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</si>
  <si>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</si>
  <si>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</si>
  <si>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</si>
  <si>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</si>
  <si>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</si>
  <si>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</si>
  <si>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</si>
  <si>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</si>
  <si>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</si>
  <si>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</si>
  <si>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</si>
  <si>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</si>
  <si>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</si>
  <si>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</si>
  <si>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</si>
  <si>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</si>
  <si>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</si>
  <si>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</si>
  <si>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</si>
  <si>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</si>
  <si>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</si>
  <si>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</si>
  <si>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</si>
  <si>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</si>
  <si>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</si>
  <si>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</si>
  <si>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</si>
  <si>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</si>
  <si>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</si>
  <si>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</si>
  <si>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</si>
  <si>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</si>
  <si>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</si>
  <si>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</si>
  <si>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</si>
  <si>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</si>
  <si>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</si>
  <si>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</si>
  <si>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</si>
  <si>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</si>
  <si>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</si>
  <si>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</si>
  <si>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</si>
  <si>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</si>
  <si>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</si>
  <si>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</si>
  <si>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</si>
  <si>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</si>
  <si>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</si>
  <si>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</si>
  <si>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</si>
  <si>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</si>
  <si>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</si>
  <si>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</si>
  <si>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</si>
  <si>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</si>
  <si>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</si>
  <si>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</si>
  <si>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</si>
  <si>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</si>
  <si>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</si>
  <si>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</si>
  <si>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</si>
  <si>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</si>
  <si>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</si>
  <si>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</si>
  <si>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</si>
  <si>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</si>
  <si>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</si>
  <si>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</si>
  <si>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</si>
  <si>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</si>
  <si>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</si>
  <si>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</si>
  <si>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</si>
  <si>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</si>
  <si>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</si>
  <si>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</si>
  <si>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</si>
  <si>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</si>
  <si>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</si>
  <si>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</si>
  <si>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</si>
  <si>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</si>
  <si>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</si>
  <si>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</si>
  <si>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</si>
  <si>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</si>
  <si>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</si>
  <si>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</si>
  <si>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</si>
  <si>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</si>
  <si>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</si>
  <si>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</si>
  <si>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</si>
  <si>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</si>
  <si>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</si>
  <si>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</si>
  <si>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</si>
  <si>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</si>
  <si>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</si>
  <si>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</si>
  <si>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</si>
  <si>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</si>
  <si>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</si>
  <si>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</si>
  <si>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</si>
  <si>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</si>
  <si>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</si>
  <si>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</si>
  <si>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</si>
  <si>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</si>
  <si>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</si>
  <si>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</si>
  <si>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</si>
  <si>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</si>
  <si>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</si>
  <si>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</si>
  <si>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</si>
  <si>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</si>
  <si>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</si>
  <si>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</si>
  <si>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</si>
  <si>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</si>
  <si>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</si>
  <si>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</si>
  <si>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</si>
  <si>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</si>
  <si>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</si>
  <si>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</si>
  <si>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</si>
  <si>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</si>
  <si>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</si>
  <si>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</si>
  <si>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</si>
  <si>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</si>
  <si>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</si>
  <si>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</si>
  <si>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</si>
  <si>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</si>
  <si>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</si>
  <si>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</si>
  <si>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</si>
  <si>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</si>
  <si>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</si>
  <si>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</si>
  <si>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</si>
  <si>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</si>
  <si>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</si>
  <si>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</si>
  <si>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</si>
  <si>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</si>
  <si>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</si>
  <si>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</si>
  <si>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</si>
  <si>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</si>
  <si>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</si>
  <si>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</si>
  <si>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</si>
  <si>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</si>
  <si>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</si>
  <si>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</si>
  <si>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</si>
  <si>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</si>
  <si>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</si>
  <si>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</si>
  <si>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</si>
  <si>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</si>
  <si>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</si>
  <si>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</si>
  <si>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</si>
  <si>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</si>
  <si>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</si>
  <si>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</si>
  <si>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</si>
  <si>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</si>
  <si>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</si>
  <si>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</si>
  <si>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</si>
  <si>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</si>
  <si>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</si>
  <si>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</si>
  <si>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</si>
  <si>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</si>
  <si>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</si>
  <si>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</si>
  <si>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</si>
  <si>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</si>
  <si>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</si>
  <si>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</si>
  <si>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</si>
  <si>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</si>
  <si>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</si>
  <si>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</si>
  <si>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</si>
  <si>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</si>
  <si>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</si>
  <si>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</si>
  <si>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</si>
  <si>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</si>
  <si>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</si>
  <si>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</si>
  <si>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</si>
  <si>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</si>
  <si>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</si>
  <si>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</si>
  <si>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</si>
  <si>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</si>
  <si>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</si>
  <si>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</si>
  <si>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</si>
  <si>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</si>
  <si>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</si>
  <si>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</si>
  <si>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</si>
  <si>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</si>
  <si>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</si>
  <si>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</si>
  <si>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</si>
  <si>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</si>
  <si>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</si>
  <si>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</si>
  <si>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</si>
  <si>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</si>
  <si>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</si>
  <si>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</si>
  <si>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</si>
  <si>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</si>
  <si>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</si>
  <si>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</si>
  <si>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</si>
  <si>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</si>
  <si>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</si>
  <si>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</si>
  <si>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</si>
  <si>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</si>
  <si>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</si>
  <si>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</si>
  <si>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</si>
  <si>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</si>
  <si>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</si>
  <si>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</si>
  <si>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</si>
  <si>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</si>
  <si>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</si>
  <si>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</si>
  <si>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</si>
  <si>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</si>
  <si>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</si>
  <si>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</si>
  <si>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</si>
  <si>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</si>
  <si>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</si>
  <si>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</si>
  <si>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</si>
  <si>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</si>
  <si>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</si>
  <si>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</si>
  <si>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</si>
  <si>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</si>
  <si>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</si>
  <si>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</si>
  <si>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</si>
  <si>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</si>
  <si>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</si>
  <si>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</si>
  <si>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</si>
  <si>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</si>
  <si>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</si>
  <si>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</si>
  <si>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</si>
  <si>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</si>
  <si>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</si>
  <si>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</si>
  <si>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</si>
  <si>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</si>
  <si>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</si>
  <si>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</si>
  <si>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</si>
  <si>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</si>
  <si>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</si>
  <si>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</si>
  <si>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</si>
  <si>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</si>
  <si>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</si>
  <si>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</si>
  <si>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</si>
  <si>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</si>
  <si>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</si>
  <si>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</si>
  <si>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</si>
  <si>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</si>
  <si>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</si>
  <si>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</si>
  <si>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</si>
  <si>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</si>
  <si>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</si>
  <si>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</si>
  <si>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</si>
  <si>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</si>
  <si>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</si>
  <si>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</si>
  <si>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</si>
  <si>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</si>
  <si>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</si>
  <si>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</si>
  <si>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</si>
  <si>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</si>
  <si>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</si>
  <si>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</si>
  <si>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</si>
  <si>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</si>
  <si>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</si>
  <si>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</si>
  <si>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</si>
  <si>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</si>
  <si>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</si>
  <si>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</si>
  <si>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</si>
  <si>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</si>
  <si>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</si>
  <si>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</si>
  <si>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</si>
  <si>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</si>
  <si>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</si>
  <si>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</si>
  <si>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</si>
  <si>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</si>
  <si>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</si>
  <si>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</si>
  <si>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</si>
  <si>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</si>
  <si>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</si>
  <si>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</si>
  <si>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</si>
  <si>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</si>
  <si>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</si>
  <si>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</si>
  <si>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</si>
  <si>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</si>
  <si>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</si>
  <si>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</si>
  <si>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</si>
  <si>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</si>
  <si>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</si>
  <si>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</si>
  <si>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</si>
  <si>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</si>
  <si>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</si>
  <si>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</si>
  <si>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</si>
  <si>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</si>
  <si>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</si>
  <si>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</si>
  <si>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</si>
  <si>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</si>
  <si>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</si>
  <si>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</si>
  <si>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</si>
  <si>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</si>
  <si>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</si>
  <si>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</si>
  <si>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</si>
  <si>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</si>
  <si>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</si>
  <si>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</si>
  <si>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</si>
  <si>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</si>
  <si>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</si>
  <si>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</si>
  <si>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</si>
  <si>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</si>
  <si>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</si>
  <si>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</si>
  <si>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</si>
  <si>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</si>
  <si>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</si>
  <si>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</si>
  <si>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</si>
  <si>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</si>
  <si>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</si>
  <si>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</si>
  <si>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</si>
  <si>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</si>
  <si>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</si>
  <si>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</si>
  <si>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</si>
  <si>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</si>
  <si>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</si>
  <si>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</si>
  <si>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</si>
  <si>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</si>
  <si>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</si>
  <si>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</si>
  <si>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</si>
  <si>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</si>
  <si>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</si>
  <si>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</si>
  <si>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</si>
  <si>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</si>
  <si>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</si>
  <si>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</si>
  <si>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</si>
  <si>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</si>
  <si>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</si>
  <si>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</si>
  <si>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</si>
  <si>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</si>
  <si>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</si>
  <si>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</si>
  <si>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</si>
  <si>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</si>
  <si>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</si>
  <si>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</si>
  <si>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</si>
  <si>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</si>
  <si>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</si>
  <si>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</si>
  <si>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</si>
  <si>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</si>
  <si>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</si>
  <si>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</si>
  <si>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</si>
  <si>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</si>
  <si>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</si>
  <si>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</si>
  <si>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</si>
  <si>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</si>
  <si>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</si>
  <si>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</si>
  <si>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</si>
  <si>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</si>
  <si>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</si>
  <si>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</si>
  <si>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</si>
  <si>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</si>
  <si>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</si>
  <si>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</si>
  <si>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</si>
  <si>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</si>
  <si>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</si>
  <si>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</si>
  <si>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</si>
  <si>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</si>
  <si>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</si>
  <si>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</si>
  <si>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</si>
  <si>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</si>
  <si>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</si>
  <si>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</si>
  <si>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</si>
  <si>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</si>
  <si>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</si>
  <si>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</si>
  <si>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</si>
  <si>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</si>
  <si>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</si>
  <si>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</si>
  <si>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</si>
  <si>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</si>
  <si>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</si>
  <si>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</si>
  <si>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</si>
  <si>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</si>
  <si>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</si>
  <si>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</si>
  <si>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</si>
  <si>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</si>
  <si>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</si>
  <si>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</si>
  <si>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</si>
  <si>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</si>
  <si>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</si>
  <si>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</si>
  <si>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</si>
  <si>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</si>
  <si>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</si>
  <si>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</si>
  <si>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</si>
  <si>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</si>
  <si>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</si>
  <si>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</si>
  <si>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</si>
  <si>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</si>
  <si>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</si>
  <si>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</si>
  <si>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</si>
  <si>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</si>
  <si>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</si>
  <si>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</si>
  <si>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</si>
  <si>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</si>
  <si>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</si>
  <si>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</si>
  <si>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</si>
  <si>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</si>
  <si>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</si>
  <si>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</si>
  <si>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</si>
  <si>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</si>
  <si>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</si>
  <si>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</si>
  <si>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</si>
  <si>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</si>
  <si>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</si>
  <si>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</si>
  <si>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</si>
  <si>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</si>
  <si>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</si>
  <si>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</si>
  <si>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</si>
  <si>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</si>
  <si>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</si>
  <si>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</si>
  <si>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</si>
  <si>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</si>
  <si>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</si>
  <si>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</si>
  <si>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</si>
  <si>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</si>
  <si>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</si>
  <si>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</si>
  <si>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</si>
  <si>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</si>
  <si>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</si>
  <si>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</si>
  <si>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</si>
  <si>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</si>
  <si>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</si>
  <si>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</si>
  <si>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</si>
  <si>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</si>
  <si>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</si>
  <si>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</si>
  <si>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</si>
  <si>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</si>
  <si>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</si>
  <si>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</si>
  <si>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</si>
  <si>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</si>
  <si>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</si>
  <si>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</si>
  <si>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</si>
  <si>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</si>
  <si>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</si>
  <si>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</si>
  <si>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</si>
  <si>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</si>
  <si>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</si>
  <si>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</si>
  <si>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</si>
  <si>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</si>
  <si>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</si>
  <si>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</si>
  <si>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</si>
  <si>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</si>
  <si>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</si>
  <si>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</si>
  <si>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</si>
  <si>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</si>
  <si>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</si>
  <si>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</si>
  <si>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</si>
  <si>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</si>
  <si>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</si>
  <si>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</si>
  <si>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</si>
  <si>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</si>
  <si>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</si>
  <si>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</si>
  <si>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</si>
  <si>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</si>
  <si>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</si>
  <si>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</si>
  <si>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</si>
  <si>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</si>
  <si>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</si>
  <si>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</si>
  <si>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</si>
  <si>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</si>
  <si>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</si>
  <si>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</si>
  <si>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</si>
  <si>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</si>
  <si>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</si>
  <si>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</si>
  <si>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</si>
  <si>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</si>
  <si>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</si>
  <si>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</si>
  <si>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</si>
  <si>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</si>
  <si>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</si>
  <si>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</si>
  <si>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</si>
  <si>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</si>
  <si>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</si>
  <si>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</si>
  <si>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</si>
  <si>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</si>
  <si>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</si>
  <si>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</si>
  <si>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</si>
  <si>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</si>
  <si>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</si>
  <si>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</si>
  <si>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</si>
  <si>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</si>
  <si>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</si>
  <si>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</si>
  <si>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</si>
  <si>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</si>
  <si>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</si>
  <si>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</si>
  <si>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</si>
  <si>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</si>
  <si>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</si>
  <si>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</si>
  <si>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</si>
  <si>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</si>
  <si>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</si>
  <si>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</si>
  <si>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</si>
  <si>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</si>
  <si>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</si>
  <si>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</si>
  <si>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</si>
  <si>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</si>
  <si>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</si>
  <si>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</si>
  <si>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</si>
  <si>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</si>
  <si>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</si>
  <si>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</si>
  <si>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</si>
  <si>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</si>
  <si>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</si>
  <si>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</si>
  <si>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</si>
  <si>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</si>
  <si>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</si>
  <si>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</si>
  <si>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</si>
  <si>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</si>
  <si>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</si>
  <si>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</si>
  <si>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</si>
  <si>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</si>
  <si>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</si>
  <si>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</si>
  <si>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</si>
  <si>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</si>
  <si>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</si>
  <si>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</si>
  <si>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</si>
  <si>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</si>
  <si>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</si>
  <si>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</si>
  <si>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</si>
  <si>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</si>
  <si>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</si>
  <si>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</si>
  <si>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</si>
  <si>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</si>
  <si>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</si>
  <si>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</si>
  <si>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</si>
  <si>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</si>
  <si>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</si>
  <si>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</si>
  <si>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</si>
  <si>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</si>
  <si>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</si>
  <si>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</si>
  <si>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</si>
  <si>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</si>
  <si>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</si>
  <si>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</si>
  <si>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</si>
  <si>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</si>
  <si>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</si>
  <si>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</si>
  <si>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</si>
  <si>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</si>
  <si>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</si>
  <si>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</si>
  <si>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</si>
  <si>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</si>
  <si>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</si>
  <si>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</si>
  <si>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</si>
  <si>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</si>
  <si>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</si>
  <si>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</si>
  <si>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</si>
  <si>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</si>
  <si>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</si>
  <si>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</si>
  <si>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</si>
  <si>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</si>
  <si>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</si>
  <si>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</si>
  <si>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</si>
  <si>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</si>
  <si>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</si>
  <si>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</si>
  <si>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</si>
  <si>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</si>
  <si>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</si>
  <si>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</si>
  <si>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</si>
  <si>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</si>
  <si>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</si>
  <si>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</si>
  <si>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</si>
  <si>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</si>
  <si>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</si>
  <si>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</si>
  <si>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</si>
  <si>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</si>
  <si>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</si>
  <si>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</si>
  <si>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</si>
  <si>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</si>
  <si>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</si>
  <si>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</si>
  <si>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</si>
  <si>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</si>
  <si>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</si>
  <si>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</si>
  <si>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</si>
  <si>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</si>
  <si>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</si>
  <si>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</si>
  <si>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</si>
  <si>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</si>
  <si>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</si>
  <si>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</si>
  <si>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</si>
  <si>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</si>
  <si>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</si>
  <si>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</si>
  <si>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</si>
  <si>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</si>
  <si>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</si>
  <si>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</si>
  <si>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</si>
  <si>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</si>
  <si>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</si>
  <si>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</si>
  <si>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</si>
  <si>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</si>
  <si>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</si>
  <si>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</si>
  <si>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</si>
  <si>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</si>
  <si>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</si>
  <si>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</si>
  <si>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</si>
  <si>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</si>
  <si>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</si>
  <si>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</si>
  <si>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</si>
  <si>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</si>
  <si>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</si>
  <si>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</si>
  <si>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</si>
  <si>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</si>
  <si>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</si>
  <si>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</si>
  <si>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</si>
  <si>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</si>
  <si>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</si>
  <si>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</si>
  <si>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</si>
  <si>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</si>
  <si>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</si>
  <si>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</si>
  <si>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</si>
  <si>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</si>
  <si>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</si>
  <si>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</si>
  <si>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</si>
  <si>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</si>
  <si>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</si>
  <si>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</si>
  <si>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</si>
  <si>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</si>
  <si>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</si>
  <si>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</si>
  <si>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</si>
  <si>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</si>
  <si>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</si>
  <si>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</si>
  <si>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</si>
  <si>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</si>
  <si>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</si>
  <si>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</si>
  <si>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</si>
  <si>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</si>
  <si>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</si>
  <si>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</si>
  <si>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</si>
  <si>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</si>
  <si>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</si>
  <si>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</si>
  <si>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</si>
  <si>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</si>
  <si>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</si>
  <si>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</si>
  <si>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</si>
  <si>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</si>
  <si>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</si>
  <si>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</si>
  <si>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</si>
  <si>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</si>
  <si>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</si>
  <si>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</si>
  <si>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</si>
  <si>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</si>
  <si>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</si>
  <si>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</si>
  <si>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</si>
  <si>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</si>
  <si>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</si>
  <si>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</si>
  <si>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</si>
  <si>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</si>
  <si>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</si>
  <si>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</si>
  <si>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</si>
  <si>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</si>
  <si>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</si>
  <si>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</si>
  <si>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</si>
  <si>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</si>
  <si>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</si>
  <si>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</si>
  <si>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</si>
  <si>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</si>
  <si>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</si>
  <si>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</si>
  <si>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</si>
  <si>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</si>
  <si>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</si>
  <si>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</si>
  <si>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</si>
  <si>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</si>
  <si>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</si>
  <si>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</si>
  <si>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</si>
  <si>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</si>
  <si>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</si>
  <si>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</si>
  <si>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</si>
  <si>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</si>
  <si>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</si>
  <si>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</si>
  <si>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</si>
  <si>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</si>
  <si>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</si>
  <si>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</si>
  <si>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</si>
  <si>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</si>
  <si>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</si>
  <si>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</si>
  <si>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</si>
  <si>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</si>
  <si>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</si>
  <si>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</si>
  <si>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</si>
  <si>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</si>
  <si>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</si>
  <si>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</si>
  <si>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</si>
  <si>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</si>
  <si>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</si>
  <si>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</si>
  <si>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</si>
  <si>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</si>
  <si>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</si>
  <si>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</si>
  <si>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</si>
  <si>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</si>
  <si>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</si>
  <si>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</si>
  <si>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</si>
  <si>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</si>
  <si>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</si>
  <si>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</si>
  <si>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</si>
  <si>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</si>
  <si>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</si>
  <si>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</si>
  <si>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</si>
  <si>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</si>
  <si>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</si>
  <si>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</si>
  <si>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</si>
  <si>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</si>
  <si>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</si>
  <si>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</si>
  <si>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</si>
  <si>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</si>
  <si>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</si>
  <si>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</si>
  <si>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</si>
  <si>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</si>
  <si>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</si>
  <si>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</si>
  <si>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</si>
  <si>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</si>
  <si>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</si>
  <si>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</si>
  <si>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</si>
  <si>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</si>
  <si>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</si>
  <si>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</si>
  <si>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</si>
  <si>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</si>
  <si>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</si>
  <si>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</si>
  <si>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</si>
  <si>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</si>
  <si>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</si>
  <si>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</si>
  <si>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</si>
  <si>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</si>
  <si>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</si>
  <si>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</si>
  <si>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</si>
  <si>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</si>
  <si>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</si>
  <si>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</si>
  <si>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</si>
  <si>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</si>
  <si>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</si>
  <si>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</si>
  <si>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</si>
  <si>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</si>
  <si>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</si>
  <si>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</si>
  <si>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</si>
  <si>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</si>
  <si>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</si>
  <si>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</si>
  <si>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</si>
  <si>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</si>
  <si>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</si>
  <si>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</si>
  <si>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</si>
  <si>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</si>
  <si>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</si>
  <si>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</si>
  <si>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</si>
  <si>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</si>
  <si>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</si>
  <si>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</si>
  <si>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</si>
  <si>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</si>
  <si>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</si>
  <si>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</si>
  <si>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</si>
  <si>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</si>
  <si>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</si>
  <si>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</si>
  <si>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</si>
  <si>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</si>
  <si>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</si>
  <si>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</si>
  <si>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</si>
  <si>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</si>
  <si>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</si>
  <si>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</si>
  <si>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</si>
  <si>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</si>
  <si>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</si>
  <si>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</si>
  <si>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</si>
  <si>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</si>
  <si>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</si>
  <si>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</si>
  <si>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</si>
  <si>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</si>
  <si>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</si>
  <si>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</si>
  <si>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</si>
  <si>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</si>
  <si>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</si>
  <si>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</si>
  <si>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</si>
  <si>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</si>
  <si>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</si>
  <si>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</si>
  <si>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</si>
  <si>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</si>
  <si>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</si>
  <si>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</si>
  <si>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</si>
  <si>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</si>
  <si>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</si>
  <si>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</si>
  <si>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</si>
  <si>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</si>
  <si>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</si>
  <si>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</si>
  <si>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</si>
  <si>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</si>
  <si>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</si>
  <si>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</si>
  <si>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</si>
  <si>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</si>
  <si>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</si>
  <si>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</si>
  <si>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</si>
  <si>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</si>
  <si>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</si>
  <si>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</si>
  <si>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</si>
  <si>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</si>
  <si>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</si>
  <si>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</si>
  <si>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</si>
  <si>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</si>
  <si>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</si>
  <si>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</si>
  <si>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</si>
  <si>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</si>
  <si>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</si>
  <si>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</si>
  <si>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</si>
  <si>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</si>
  <si>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</si>
  <si>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</si>
  <si>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</si>
  <si>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</si>
  <si>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</si>
  <si>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</si>
  <si>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</si>
  <si>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</si>
  <si>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</si>
  <si>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</si>
  <si>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</si>
  <si>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</si>
  <si>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</si>
  <si>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</si>
  <si>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</si>
  <si>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</si>
  <si>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</si>
  <si>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</si>
  <si>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</si>
  <si>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</si>
  <si>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</si>
  <si>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</si>
  <si>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</si>
  <si>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</si>
  <si>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</si>
  <si>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</si>
  <si>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</si>
  <si>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</si>
  <si>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</si>
  <si>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</si>
  <si>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</si>
  <si>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</si>
  <si>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</si>
  <si>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</si>
  <si>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</si>
  <si>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</si>
  <si>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</si>
  <si>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</si>
  <si>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</si>
  <si>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</si>
  <si>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</si>
  <si>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</si>
  <si>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</si>
  <si>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</si>
  <si>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</si>
  <si>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</si>
  <si>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</si>
  <si>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</si>
  <si>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</si>
  <si>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</si>
  <si>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</si>
  <si>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</si>
  <si>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</si>
  <si>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</si>
  <si>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</si>
  <si>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</si>
  <si>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</si>
  <si>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</si>
  <si>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</si>
  <si>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</si>
  <si>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</si>
  <si>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</si>
  <si>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</si>
  <si>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</si>
  <si>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</si>
  <si>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</si>
  <si>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</si>
  <si>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</si>
  <si>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</si>
  <si>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</si>
  <si>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</si>
  <si>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</si>
  <si>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</si>
  <si>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</si>
  <si>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</si>
  <si>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</si>
  <si>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</si>
  <si>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</si>
  <si>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</si>
  <si>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</si>
  <si>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</si>
  <si>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</si>
  <si>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</si>
  <si>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</si>
  <si>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</si>
  <si>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</si>
  <si>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</si>
  <si>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</si>
  <si>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</si>
  <si>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</si>
  <si>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</si>
  <si>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</si>
  <si>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</si>
  <si>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</si>
  <si>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</si>
  <si>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</si>
  <si>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</si>
  <si>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</si>
  <si>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</si>
  <si>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</si>
  <si>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</si>
  <si>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</si>
  <si>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</si>
  <si>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</si>
  <si>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</si>
  <si>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</si>
  <si>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</si>
  <si>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</si>
  <si>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</si>
  <si>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</si>
  <si>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</si>
  <si>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</si>
  <si>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</si>
  <si>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</si>
  <si>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</si>
  <si>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</si>
  <si>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</si>
  <si>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</si>
  <si>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</si>
  <si>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</si>
  <si>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</si>
  <si>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</si>
  <si>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</si>
  <si>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</si>
  <si>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</si>
  <si>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</si>
  <si>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</si>
  <si>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</si>
  <si>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</si>
  <si>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</si>
  <si>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</si>
  <si>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</si>
  <si>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</si>
  <si>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</si>
  <si>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</si>
  <si>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</si>
  <si>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</si>
  <si>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</si>
  <si>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</si>
  <si>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</si>
  <si>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</si>
  <si>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</si>
  <si>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</si>
  <si>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</si>
  <si>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</si>
  <si>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</si>
  <si>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</si>
  <si>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</si>
  <si>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</si>
  <si>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</si>
  <si>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</si>
  <si>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</si>
  <si>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</si>
  <si>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</si>
  <si>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</si>
  <si>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</si>
  <si>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</si>
  <si>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</si>
  <si>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</si>
  <si>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</si>
  <si>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</si>
  <si>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</si>
  <si>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</si>
  <si>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</si>
  <si>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</si>
  <si>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</si>
  <si>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</si>
  <si>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</si>
  <si>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</si>
  <si>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</si>
  <si>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</si>
  <si>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</si>
  <si>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</si>
  <si>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</si>
  <si>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</si>
  <si>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</si>
  <si>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</si>
  <si>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</si>
  <si>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</si>
  <si>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</si>
  <si>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</si>
  <si>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</si>
  <si>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</si>
  <si>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</si>
  <si>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</si>
  <si>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</si>
  <si>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</si>
  <si>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</si>
  <si>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</si>
  <si>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</si>
  <si>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</si>
  <si>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</si>
  <si>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</si>
  <si>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</si>
  <si>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</si>
  <si>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</si>
  <si>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</si>
  <si>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</si>
  <si>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</si>
  <si>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</si>
  <si>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</si>
  <si>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</si>
  <si>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</si>
  <si>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</si>
  <si>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</si>
  <si>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</si>
  <si>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</si>
  <si>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</si>
  <si>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</si>
  <si>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</si>
  <si>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</si>
  <si>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</si>
  <si>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</si>
  <si>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</si>
  <si>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</si>
  <si>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</si>
  <si>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</si>
  <si>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</si>
  <si>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</si>
  <si>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</si>
  <si>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</si>
  <si>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</si>
  <si>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</si>
  <si>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</si>
  <si>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</si>
  <si>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</si>
  <si>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</si>
  <si>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</si>
  <si>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</si>
  <si>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</si>
  <si>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</si>
  <si>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</si>
  <si>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</si>
  <si>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</si>
  <si>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</si>
  <si>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</si>
  <si>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</si>
  <si>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</si>
  <si>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</si>
  <si>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</si>
  <si>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</si>
  <si>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</si>
  <si>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</si>
  <si>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</si>
  <si>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</si>
  <si>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</si>
  <si>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</si>
  <si>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</si>
  <si>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</si>
  <si>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</si>
  <si>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</si>
  <si>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</si>
  <si>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</si>
  <si>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</si>
  <si>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</si>
  <si>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</si>
  <si>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</si>
  <si>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</si>
  <si>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</si>
  <si>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</si>
  <si>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</si>
  <si>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</si>
  <si>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</si>
  <si>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</si>
  <si>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</si>
  <si>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</si>
  <si>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</si>
  <si>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</si>
  <si>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</si>
  <si>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</si>
  <si>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</si>
  <si>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</si>
  <si>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</si>
  <si>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</si>
  <si>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</si>
  <si>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</si>
  <si>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</si>
  <si>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</si>
  <si>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</si>
  <si>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</si>
  <si>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</si>
  <si>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</si>
  <si>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</si>
  <si>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</si>
  <si>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</si>
  <si>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</si>
  <si>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</si>
  <si>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</si>
  <si>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</si>
  <si>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</si>
  <si>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</si>
  <si>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</si>
  <si>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</si>
  <si>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</si>
  <si>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</si>
  <si>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</si>
  <si>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</si>
  <si>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</si>
  <si>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</si>
  <si>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</si>
  <si>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</si>
  <si>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</si>
  <si>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</si>
  <si>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</si>
  <si>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</si>
  <si>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</si>
  <si>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</si>
  <si>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</si>
  <si>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</si>
  <si>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</si>
  <si>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</si>
  <si>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</si>
  <si>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</si>
  <si>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</si>
  <si>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</si>
  <si>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</si>
  <si>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</si>
  <si>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</si>
  <si>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</si>
  <si>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</si>
  <si>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</si>
  <si>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</si>
  <si>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</si>
  <si>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</si>
  <si>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</si>
  <si>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</si>
  <si>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</si>
  <si>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</si>
  <si>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</si>
  <si>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</si>
  <si>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</si>
  <si>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</si>
  <si>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</si>
  <si>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</si>
  <si>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</si>
  <si>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</si>
  <si>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</si>
  <si>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</si>
  <si>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</si>
  <si>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</si>
  <si>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</si>
  <si>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</si>
  <si>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</si>
  <si>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</si>
  <si>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</si>
  <si>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</si>
  <si>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</si>
  <si>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</si>
  <si>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</si>
  <si>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</si>
  <si>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</si>
  <si>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</si>
  <si>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</si>
  <si>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</si>
  <si>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</si>
  <si>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</si>
  <si>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</si>
  <si>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</si>
  <si>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</si>
  <si>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</si>
  <si>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</si>
  <si>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</si>
  <si>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</si>
  <si>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</si>
  <si>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</si>
  <si>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</si>
  <si>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</si>
  <si>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</si>
  <si>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</si>
  <si>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</si>
  <si>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</si>
  <si>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</si>
  <si>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</si>
  <si>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</si>
  <si>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</si>
  <si>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</si>
  <si>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</si>
  <si>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</si>
  <si>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</si>
  <si>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</si>
  <si>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</si>
  <si>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</si>
  <si>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</si>
  <si>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</si>
  <si>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</si>
  <si>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</si>
  <si>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</si>
  <si>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</si>
  <si>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</si>
  <si>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</si>
  <si>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</si>
  <si>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</si>
  <si>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</si>
  <si>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</si>
  <si>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</si>
  <si>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</si>
  <si>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</si>
  <si>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</si>
  <si>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</si>
  <si>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</si>
  <si>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</si>
  <si>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</si>
  <si>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</si>
  <si>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</si>
  <si>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</si>
  <si>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</si>
  <si>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</si>
  <si>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</si>
  <si>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</si>
  <si>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</si>
  <si>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</si>
  <si>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</si>
  <si>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</si>
  <si>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</si>
  <si>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</si>
  <si>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</si>
  <si>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</si>
  <si>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</si>
  <si>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</si>
  <si>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</si>
  <si>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</si>
  <si>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</si>
  <si>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</si>
  <si>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</si>
  <si>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</si>
  <si>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</si>
  <si>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</si>
  <si>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</si>
  <si>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</si>
  <si>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</si>
  <si>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</si>
  <si>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</si>
  <si>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</si>
  <si>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</si>
  <si>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</si>
  <si>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</si>
  <si>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</si>
  <si>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</si>
  <si>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</si>
  <si>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</si>
  <si>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</si>
  <si>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</si>
  <si>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</si>
  <si>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</si>
  <si>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</si>
  <si>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</si>
  <si>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</si>
  <si>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</si>
  <si>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</si>
  <si>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</si>
  <si>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</si>
  <si>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</si>
  <si>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</si>
  <si>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</si>
  <si>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</si>
  <si>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</si>
  <si>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</si>
  <si>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</si>
  <si>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</si>
  <si>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</si>
  <si>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</si>
  <si>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</si>
  <si>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</si>
  <si>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</si>
  <si>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</si>
  <si>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</si>
  <si>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</si>
  <si>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</si>
  <si>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</si>
  <si>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</si>
  <si>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</si>
  <si>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</si>
  <si>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</si>
  <si>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</si>
  <si>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</si>
  <si>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</si>
  <si>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</si>
  <si>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</si>
  <si>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</si>
  <si>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</si>
  <si>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</si>
  <si>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</si>
  <si>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</si>
  <si>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</si>
  <si>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</si>
  <si>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</si>
  <si>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</si>
  <si>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</si>
  <si>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</si>
  <si>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</si>
  <si>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</si>
  <si>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</si>
  <si>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</si>
  <si>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</si>
  <si>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</si>
  <si>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</si>
  <si>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</si>
  <si>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</si>
  <si>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</si>
  <si>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</si>
  <si>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</si>
  <si>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</si>
  <si>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</si>
  <si>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</si>
  <si>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</si>
  <si>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</si>
  <si>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</si>
  <si>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</si>
  <si>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</si>
  <si>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</si>
  <si>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</si>
  <si>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</si>
  <si>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</si>
  <si>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</si>
  <si>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</si>
  <si>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</si>
  <si>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</si>
  <si>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</si>
  <si>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</si>
  <si>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</si>
  <si>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</si>
  <si>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</si>
  <si>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</si>
  <si>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</si>
  <si>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</si>
  <si>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</si>
  <si>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</si>
  <si>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</si>
  <si>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</si>
  <si>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</si>
  <si>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</si>
  <si>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</si>
  <si>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</si>
  <si>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</si>
  <si>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</si>
  <si>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</si>
  <si>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</si>
  <si>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</si>
  <si>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</si>
  <si>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</si>
  <si>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</si>
  <si>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</si>
  <si>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</si>
  <si>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</si>
  <si>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</si>
  <si>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</si>
  <si>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</si>
  <si>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</si>
  <si>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</si>
  <si>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</si>
  <si>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</si>
  <si>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</si>
  <si>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</si>
  <si>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</si>
  <si>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</si>
  <si>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</si>
  <si>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</si>
  <si>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</si>
  <si>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</si>
  <si>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</si>
  <si>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</si>
  <si>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</si>
  <si>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</si>
  <si>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</si>
  <si>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</si>
  <si>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</si>
  <si>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</si>
  <si>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</si>
  <si>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</si>
  <si>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</si>
  <si>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</si>
  <si>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</si>
  <si>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</si>
  <si>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</si>
  <si>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</si>
  <si>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</si>
  <si>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</si>
  <si>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</si>
  <si>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</si>
  <si>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</si>
  <si>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</si>
  <si>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</si>
  <si>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</si>
  <si>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</si>
  <si>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</si>
  <si>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</si>
  <si>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</si>
  <si>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</si>
  <si>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</si>
  <si>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</si>
  <si>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</si>
  <si>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</si>
  <si>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</si>
  <si>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</si>
  <si>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</si>
  <si>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</si>
  <si>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</si>
  <si>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</si>
  <si>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</si>
  <si>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</si>
  <si>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</si>
  <si>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</si>
  <si>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</si>
  <si>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</si>
  <si>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</si>
  <si>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</si>
  <si>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</si>
  <si>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</si>
  <si>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</si>
  <si>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</si>
  <si>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</si>
  <si>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</si>
  <si>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</si>
  <si>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</si>
  <si>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</si>
  <si>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</si>
  <si>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</si>
  <si>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</si>
  <si>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</si>
  <si>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</si>
  <si>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</si>
  <si>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</si>
  <si>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</si>
  <si>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</si>
  <si>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</si>
  <si>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</si>
  <si>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</si>
  <si>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</si>
  <si>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</si>
  <si>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</si>
  <si>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</si>
  <si>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</si>
  <si>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</si>
  <si>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</si>
  <si>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</si>
  <si>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</si>
  <si>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</si>
  <si>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</si>
  <si>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</si>
  <si>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</si>
  <si>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</si>
  <si>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</si>
  <si>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</si>
  <si>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</si>
  <si>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</si>
  <si>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</si>
  <si>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</si>
  <si>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</si>
  <si>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</si>
  <si>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</si>
  <si>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</si>
  <si>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</si>
  <si>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</si>
  <si>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</si>
  <si>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</si>
  <si>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</si>
  <si>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</si>
  <si>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</si>
  <si>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</si>
  <si>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</si>
  <si>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</si>
  <si>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</si>
  <si>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</si>
  <si>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</si>
  <si>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</si>
  <si>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</si>
  <si>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</si>
  <si>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</si>
  <si>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</si>
  <si>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</si>
  <si>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</si>
  <si>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</si>
  <si>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</si>
  <si>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</si>
  <si>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</si>
  <si>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</si>
  <si>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</si>
  <si>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</si>
  <si>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</si>
  <si>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</si>
  <si>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</si>
  <si>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</si>
  <si>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</si>
  <si>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</si>
  <si>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</si>
  <si>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</si>
  <si>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</si>
  <si>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</si>
  <si>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</si>
  <si>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</si>
  <si>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</si>
  <si>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</si>
  <si>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</si>
  <si>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</si>
  <si>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</si>
  <si>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</si>
  <si>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</si>
  <si>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</si>
  <si>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</si>
  <si>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</si>
  <si>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</si>
  <si>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</si>
  <si>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</si>
  <si>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</si>
  <si>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</si>
  <si>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</si>
  <si>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</si>
  <si>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</si>
  <si>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</si>
  <si>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</si>
  <si>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</si>
  <si>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</si>
  <si>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</si>
  <si>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</si>
  <si>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</si>
  <si>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</si>
  <si>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</si>
  <si>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</si>
  <si>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</si>
  <si>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</si>
  <si>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</si>
  <si>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</si>
  <si>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</si>
  <si>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</si>
  <si>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</si>
  <si>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</si>
  <si>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</si>
  <si>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</si>
  <si>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</si>
  <si>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</si>
  <si>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</si>
  <si>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</si>
  <si>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</si>
  <si>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</si>
  <si>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</si>
  <si>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</si>
  <si>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</si>
  <si>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</si>
  <si>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</si>
  <si>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</si>
  <si>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</si>
  <si>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</si>
  <si>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</si>
  <si>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</si>
  <si>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</si>
  <si>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</si>
  <si>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</si>
  <si>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</si>
  <si>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</si>
  <si>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</si>
  <si>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</si>
  <si>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</si>
  <si>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</si>
  <si>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</si>
  <si>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</si>
  <si>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</si>
  <si>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</si>
  <si>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</si>
  <si>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</si>
  <si>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</si>
  <si>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</si>
  <si>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</si>
  <si>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</si>
  <si>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</si>
  <si>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</si>
  <si>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</si>
  <si>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</si>
  <si>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</si>
  <si>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</si>
  <si>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</si>
  <si>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</si>
  <si>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</si>
  <si>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</si>
  <si>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</si>
  <si>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</si>
  <si>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</si>
  <si>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</si>
  <si>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</si>
  <si>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</si>
  <si>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</si>
  <si>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</si>
  <si>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</si>
  <si>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</si>
  <si>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</si>
  <si>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</si>
  <si>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</si>
  <si>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</si>
  <si>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</si>
  <si>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</si>
  <si>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</si>
  <si>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</si>
  <si>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</si>
  <si>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</si>
  <si>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</si>
  <si>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</si>
  <si>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</si>
  <si>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</si>
  <si>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</si>
  <si>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</si>
  <si>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</si>
  <si>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</si>
  <si>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</si>
  <si>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</si>
  <si>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</si>
  <si>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</si>
  <si>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</si>
  <si>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</si>
  <si>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</si>
  <si>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</si>
  <si>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</si>
  <si>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</si>
  <si>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</si>
  <si>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</si>
  <si>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</si>
  <si>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</si>
  <si>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</si>
  <si>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</si>
  <si>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</si>
  <si>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</si>
  <si>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</si>
  <si>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</si>
  <si>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</si>
  <si>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</si>
  <si>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</si>
  <si>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</si>
  <si>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</si>
  <si>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</si>
  <si>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</si>
  <si>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</si>
  <si>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</si>
  <si>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</si>
  <si>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</si>
  <si>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</si>
  <si>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</si>
  <si>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</si>
  <si>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</si>
  <si>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</si>
  <si>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</si>
  <si>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</si>
  <si>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</si>
  <si>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</si>
  <si>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</si>
  <si>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</si>
  <si>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</si>
  <si>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</si>
  <si>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</si>
  <si>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</si>
  <si>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</si>
  <si>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</si>
  <si>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</si>
  <si>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</si>
  <si>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</si>
  <si>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</si>
  <si>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</si>
  <si>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</si>
  <si>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</si>
  <si>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</si>
  <si>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</si>
  <si>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</si>
  <si>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</si>
  <si>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</si>
  <si>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</si>
  <si>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</si>
  <si>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</si>
  <si>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</si>
  <si>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</si>
  <si>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</si>
  <si>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</si>
  <si>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</si>
  <si>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</si>
  <si>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</si>
  <si>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</si>
  <si>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</si>
  <si>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</si>
  <si>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</si>
  <si>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</si>
  <si>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</si>
  <si>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</si>
  <si>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</si>
  <si>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</si>
  <si>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</si>
  <si>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</si>
  <si>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</si>
  <si>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</si>
  <si>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</si>
  <si>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</si>
  <si>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</si>
  <si>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</si>
  <si>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</si>
  <si>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</si>
  <si>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</si>
  <si>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</si>
  <si>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</si>
  <si>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</si>
  <si>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</si>
  <si>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</si>
  <si>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</si>
  <si>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</si>
  <si>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</si>
  <si>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</si>
  <si>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</si>
  <si>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</si>
  <si>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</si>
  <si>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</si>
  <si>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</si>
  <si>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</si>
  <si>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</si>
  <si>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</si>
  <si>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</si>
  <si>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</si>
  <si>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</si>
  <si>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</si>
  <si>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</si>
  <si>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</si>
  <si>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</si>
  <si>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</si>
  <si>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</si>
  <si>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</si>
  <si>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</si>
  <si>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</si>
  <si>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</si>
  <si>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</si>
  <si>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</si>
  <si>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</si>
  <si>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</si>
  <si>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</si>
  <si>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</si>
  <si>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</si>
  <si>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</si>
  <si>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</si>
  <si>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</si>
  <si>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</si>
  <si>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</si>
  <si>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</si>
  <si>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</si>
  <si>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</si>
  <si>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</si>
  <si>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</si>
  <si>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</si>
  <si>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</si>
  <si>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</si>
  <si>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</si>
  <si>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</si>
  <si>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</si>
  <si>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</si>
  <si>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</si>
  <si>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</si>
  <si>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</si>
  <si>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</si>
  <si>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</si>
  <si>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</si>
  <si>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</si>
  <si>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</si>
  <si>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</si>
  <si>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</si>
  <si>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</si>
  <si>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</si>
  <si>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</si>
  <si>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</si>
  <si>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</si>
  <si>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</si>
  <si>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</si>
  <si>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</si>
  <si>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</si>
  <si>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</si>
  <si>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</si>
  <si>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</si>
  <si>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</si>
  <si>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</si>
  <si>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</si>
  <si>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</si>
  <si>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</si>
  <si>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</si>
  <si>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</si>
  <si>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</si>
  <si>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</si>
  <si>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</si>
  <si>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</si>
  <si>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</si>
  <si>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</si>
  <si>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</si>
  <si>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</si>
  <si>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</si>
  <si>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</si>
  <si>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</si>
  <si>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</si>
  <si>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</si>
  <si>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</si>
  <si>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</si>
  <si>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</si>
  <si>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</si>
  <si>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</si>
  <si>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</si>
  <si>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</si>
  <si>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</si>
  <si>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</si>
  <si>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</si>
  <si>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</si>
  <si>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</si>
  <si>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</si>
  <si>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</si>
  <si>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</si>
  <si>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</si>
  <si>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</si>
  <si>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</si>
  <si>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</si>
  <si>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</si>
  <si>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</si>
  <si>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</si>
  <si>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</si>
  <si>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</si>
  <si>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</si>
  <si>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</si>
  <si>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</si>
  <si>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</si>
  <si>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</si>
  <si>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</si>
  <si>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</si>
  <si>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</si>
  <si>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</si>
  <si>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</si>
  <si>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</si>
  <si>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</si>
  <si>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</si>
  <si>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</si>
  <si>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</si>
  <si>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</si>
  <si>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</si>
  <si>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</si>
  <si>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</si>
  <si>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</si>
  <si>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</si>
  <si>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</si>
  <si>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</si>
  <si>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</si>
  <si>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</si>
  <si>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</si>
  <si>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</si>
  <si>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</si>
  <si>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</si>
  <si>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</si>
  <si>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</si>
  <si>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</si>
  <si>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</si>
  <si>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</si>
  <si>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</si>
  <si>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</si>
  <si>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</si>
  <si>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</si>
  <si>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</si>
  <si>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</si>
  <si>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</si>
  <si>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</si>
  <si>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</si>
  <si>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</si>
  <si>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</si>
  <si>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</si>
  <si>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</si>
  <si>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</si>
  <si>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</si>
  <si>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</si>
  <si>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</si>
  <si>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</si>
  <si>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</si>
  <si>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</si>
  <si>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</si>
  <si>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</si>
  <si>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</si>
  <si>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</si>
  <si>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</si>
  <si>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</si>
  <si>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</si>
  <si>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</si>
  <si>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</si>
  <si>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</si>
  <si>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</si>
  <si>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</si>
  <si>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</si>
  <si>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</si>
  <si>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</si>
  <si>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</si>
  <si>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</si>
  <si>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</si>
  <si>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</si>
  <si>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</si>
  <si>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</si>
  <si>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</si>
  <si>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</si>
  <si>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</si>
  <si>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</si>
  <si>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</si>
  <si>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</si>
  <si>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</si>
  <si>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</si>
  <si>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</si>
  <si>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</si>
  <si>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</si>
  <si>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</si>
  <si>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</si>
  <si>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</si>
  <si>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</si>
  <si>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</si>
  <si>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</si>
  <si>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</si>
  <si>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</si>
  <si>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</si>
  <si>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</si>
  <si>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</si>
  <si>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</si>
  <si>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</si>
  <si>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</si>
  <si>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</si>
  <si>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</si>
  <si>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</si>
  <si>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</si>
  <si>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</si>
  <si>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</si>
  <si>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</si>
  <si>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</si>
  <si>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</si>
  <si>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</si>
  <si>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</si>
  <si>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</si>
  <si>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</si>
  <si>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</si>
  <si>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</si>
  <si>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</si>
  <si>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</si>
  <si>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</si>
  <si>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</si>
  <si>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</si>
  <si>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</si>
  <si>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</si>
  <si>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</si>
  <si>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</si>
  <si>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</si>
  <si>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</si>
  <si>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</si>
  <si>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</si>
  <si>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</si>
  <si>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</si>
  <si>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</si>
  <si>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</si>
  <si>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</si>
  <si>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</si>
  <si>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</si>
  <si>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</si>
  <si>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</si>
  <si>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</si>
  <si>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</si>
  <si>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</si>
  <si>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</si>
  <si>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</si>
  <si>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</si>
  <si>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</si>
  <si>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</si>
  <si>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</si>
  <si>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</si>
  <si>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</si>
  <si>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</si>
  <si>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</si>
  <si>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</si>
  <si>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</si>
  <si>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</si>
  <si>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</si>
  <si>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</si>
  <si>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</si>
  <si>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</si>
  <si>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</si>
  <si>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</si>
  <si>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</si>
  <si>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</si>
  <si>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</si>
  <si>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</si>
  <si>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</si>
  <si>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</si>
  <si>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</si>
  <si>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</si>
  <si>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</si>
  <si>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</si>
  <si>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</si>
  <si>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</si>
  <si>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</si>
  <si>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</si>
  <si>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</si>
  <si>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</si>
  <si>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</si>
  <si>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</si>
  <si>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</si>
  <si>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</si>
  <si>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</si>
  <si>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</si>
  <si>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</si>
  <si>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</si>
  <si>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</si>
  <si>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</si>
  <si>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</si>
  <si>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</si>
  <si>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</si>
  <si>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</si>
  <si>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</si>
  <si>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</si>
  <si>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</si>
  <si>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</si>
  <si>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</si>
  <si>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</si>
  <si>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</si>
  <si>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</si>
  <si>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</si>
  <si>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</si>
  <si>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</si>
  <si>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</si>
  <si>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</si>
  <si>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</si>
  <si>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</si>
  <si>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</si>
  <si>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</si>
  <si>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</si>
  <si>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</si>
  <si>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</si>
  <si>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</si>
  <si>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</si>
  <si>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</si>
  <si>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</si>
  <si>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</si>
  <si>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</si>
  <si>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</si>
  <si>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</si>
  <si>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</si>
  <si>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</si>
  <si>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</si>
  <si>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</si>
  <si>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</si>
  <si>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</si>
  <si>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</si>
  <si>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</si>
  <si>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</si>
  <si>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</si>
  <si>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</si>
  <si>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</si>
  <si>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</si>
  <si>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</si>
  <si>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</si>
  <si>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</si>
  <si>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</si>
  <si>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</si>
  <si>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</si>
  <si>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</si>
  <si>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</si>
  <si>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</si>
  <si>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</si>
  <si>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</si>
  <si>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</si>
  <si>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</si>
  <si>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</si>
  <si>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</si>
  <si>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</si>
  <si>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</si>
  <si>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</si>
  <si>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</si>
  <si>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</si>
  <si>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</si>
  <si>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</si>
  <si>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</si>
  <si>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</si>
  <si>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</si>
  <si>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</si>
  <si>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</si>
  <si>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</si>
  <si>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</si>
  <si>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</si>
  <si>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</si>
  <si>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</si>
  <si>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</si>
  <si>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</si>
  <si>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</si>
  <si>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</si>
  <si>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</si>
  <si>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</si>
  <si>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</si>
  <si>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</si>
  <si>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</si>
  <si>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</si>
  <si>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</si>
  <si>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</si>
  <si>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</si>
  <si>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</si>
  <si>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</si>
  <si>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</si>
  <si>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</si>
  <si>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</si>
  <si>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</si>
  <si>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</si>
  <si>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</si>
  <si>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</si>
  <si>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</si>
  <si>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</si>
  <si>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</si>
  <si>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</si>
  <si>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</si>
  <si>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</si>
  <si>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</si>
  <si>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</si>
  <si>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</si>
  <si>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</si>
  <si>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</si>
  <si>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</si>
  <si>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</si>
  <si>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</si>
  <si>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</si>
  <si>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</si>
  <si>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</si>
  <si>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</si>
  <si>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</si>
  <si>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</si>
  <si>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</si>
  <si>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</si>
  <si>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</si>
  <si>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</si>
  <si>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</si>
  <si>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</si>
  <si>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</si>
  <si>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</si>
  <si>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</si>
  <si>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</si>
  <si>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</si>
  <si>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</si>
  <si>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</si>
  <si>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</si>
  <si>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</si>
  <si>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</si>
  <si>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</si>
  <si>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</si>
  <si>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</si>
  <si>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</si>
  <si>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</si>
  <si>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</si>
  <si>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</si>
  <si>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</si>
  <si>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</si>
  <si>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</si>
  <si>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</si>
  <si>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</si>
  <si>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</si>
  <si>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</si>
  <si>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</si>
  <si>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</si>
  <si>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</si>
  <si>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</si>
  <si>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</si>
  <si>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</si>
  <si>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</si>
  <si>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</si>
  <si>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</si>
  <si>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</si>
  <si>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</si>
  <si>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</si>
  <si>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</si>
  <si>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</si>
  <si>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</si>
  <si>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</si>
  <si>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</si>
  <si>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</si>
  <si>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</si>
  <si>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</si>
  <si>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</si>
  <si>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</si>
  <si>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</si>
  <si>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</si>
  <si>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</si>
  <si>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</si>
  <si>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</si>
  <si>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</si>
  <si>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</si>
  <si>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</si>
  <si>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</si>
  <si>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</si>
  <si>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</si>
  <si>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</si>
  <si>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</si>
  <si>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</si>
  <si>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</si>
  <si>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</si>
  <si>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</si>
  <si>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</si>
  <si>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</si>
  <si>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</si>
  <si>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</si>
  <si>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</si>
  <si>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</si>
  <si>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</si>
  <si>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</si>
  <si>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</si>
  <si>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</si>
  <si>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</si>
  <si>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</si>
  <si>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</si>
  <si>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</si>
  <si>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</si>
  <si>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</si>
  <si>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</si>
  <si>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</si>
  <si>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</si>
  <si>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</si>
  <si>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</si>
  <si>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</si>
  <si>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</si>
  <si>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</si>
  <si>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</si>
  <si>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</si>
  <si>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</si>
  <si>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</si>
  <si>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</si>
  <si>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</si>
  <si>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</si>
  <si>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</si>
  <si>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</si>
  <si>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</si>
  <si>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</si>
  <si>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</si>
  <si>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</si>
  <si>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</si>
  <si>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</si>
  <si>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</si>
  <si>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</si>
  <si>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</si>
  <si>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</si>
  <si>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</si>
  <si>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</si>
  <si>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</si>
  <si>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</si>
  <si>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</si>
  <si>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</si>
  <si>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</si>
  <si>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</si>
  <si>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</si>
  <si>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</si>
  <si>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</si>
  <si>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</si>
  <si>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</si>
  <si>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</si>
  <si>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</si>
  <si>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</si>
  <si>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</si>
  <si>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</si>
  <si>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</si>
  <si>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</si>
  <si>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</si>
  <si>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</si>
  <si>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</si>
  <si>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</si>
  <si>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</si>
  <si>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</si>
  <si>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</si>
  <si>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</si>
  <si>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</si>
  <si>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</si>
  <si>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</si>
  <si>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</si>
  <si>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</si>
  <si>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</si>
  <si>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</si>
  <si>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</si>
  <si>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</si>
  <si>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</si>
  <si>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</si>
  <si>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</si>
  <si>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</si>
  <si>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</si>
  <si>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</si>
  <si>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</si>
  <si>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</si>
  <si>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</si>
  <si>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</si>
  <si>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</si>
  <si>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</si>
  <si>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</si>
  <si>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</si>
  <si>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</si>
  <si>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</si>
  <si>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</si>
  <si>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</si>
  <si>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</si>
  <si>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</si>
  <si>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</si>
  <si>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</si>
  <si>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</si>
  <si>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</si>
  <si>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</si>
  <si>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</si>
  <si>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</si>
  <si>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</si>
  <si>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</si>
  <si>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</si>
  <si>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</si>
  <si>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</si>
  <si>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</si>
  <si>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</si>
  <si>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</si>
  <si>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</si>
  <si>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</si>
  <si>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</si>
  <si>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</si>
  <si>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</si>
  <si>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</si>
  <si>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</si>
  <si>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</si>
  <si>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</si>
  <si>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</si>
  <si>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</si>
  <si>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</si>
  <si>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</si>
  <si>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</si>
  <si>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</si>
  <si>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</si>
  <si>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</si>
  <si>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</si>
  <si>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</si>
  <si>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</si>
  <si>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</si>
  <si>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</si>
  <si>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</si>
  <si>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</si>
  <si>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</si>
  <si>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</si>
  <si>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</si>
  <si>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</si>
  <si>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</si>
  <si>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</si>
  <si>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</si>
  <si>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</si>
  <si>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</si>
  <si>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</si>
  <si>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</si>
  <si>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</si>
  <si>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</si>
  <si>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</si>
  <si>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</si>
  <si>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</si>
  <si>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</si>
  <si>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</si>
  <si>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</si>
  <si>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</si>
  <si>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</si>
  <si>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</si>
  <si>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</si>
  <si>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</si>
  <si>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</si>
  <si>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</si>
  <si>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</si>
  <si>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</si>
  <si>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</si>
  <si>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</si>
  <si>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</si>
  <si>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</si>
  <si>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</si>
  <si>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</si>
  <si>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</si>
  <si>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</si>
  <si>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</si>
  <si>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</si>
  <si>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</si>
  <si>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</si>
  <si>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</si>
  <si>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</si>
  <si>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</si>
  <si>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</si>
  <si>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</si>
  <si>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</si>
  <si>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</si>
  <si>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</si>
  <si>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</si>
  <si>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</si>
  <si>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</si>
  <si>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</si>
  <si>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</si>
  <si>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</si>
  <si>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</si>
  <si>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</si>
  <si>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</si>
  <si>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</si>
  <si>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</si>
  <si>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</si>
  <si>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</si>
  <si>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</si>
  <si>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</si>
  <si>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</si>
  <si>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</si>
  <si>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</si>
  <si>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</si>
  <si>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</si>
  <si>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</si>
  <si>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</si>
  <si>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</si>
  <si>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</si>
  <si>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</si>
  <si>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</si>
  <si>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</si>
  <si>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</si>
  <si>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</si>
  <si>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</si>
  <si>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</si>
  <si>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</si>
  <si>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</si>
  <si>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</si>
  <si>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</si>
  <si>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</si>
  <si>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</si>
  <si>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</si>
  <si>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</si>
  <si>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</si>
  <si>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</si>
  <si>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</si>
  <si>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</si>
  <si>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</si>
  <si>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</si>
  <si>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</si>
  <si>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</si>
  <si>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</si>
  <si>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</si>
  <si>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</si>
  <si>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</si>
  <si>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</si>
  <si>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</si>
  <si>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</si>
  <si>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</si>
  <si>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</si>
  <si>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</si>
  <si>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</si>
  <si>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</si>
  <si>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</si>
  <si>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</si>
  <si>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</si>
  <si>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</si>
  <si>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</si>
  <si>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</si>
  <si>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</si>
  <si>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</si>
  <si>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</si>
  <si>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</si>
  <si>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</si>
  <si>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</si>
  <si>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</si>
  <si>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</si>
  <si>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</si>
  <si>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</si>
  <si>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</si>
  <si>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</si>
  <si>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</si>
  <si>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</si>
  <si>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</si>
  <si>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</si>
  <si>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</si>
  <si>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</si>
  <si>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</si>
  <si>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</si>
  <si>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</si>
  <si>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</si>
  <si>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</si>
  <si>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</si>
  <si>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</si>
  <si>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</si>
  <si>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</si>
  <si>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</si>
  <si>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</si>
  <si>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</si>
  <si>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</si>
  <si>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</si>
  <si>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</si>
  <si>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</si>
  <si>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</si>
  <si>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</si>
  <si>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</si>
  <si>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</si>
  <si>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</si>
  <si>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</si>
  <si>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</si>
  <si>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</si>
  <si>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</si>
  <si>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</si>
  <si>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</si>
  <si>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</si>
  <si>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</si>
  <si>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</si>
  <si>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</si>
  <si>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</si>
  <si>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</si>
  <si>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</si>
  <si>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</si>
  <si>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</si>
  <si>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</si>
  <si>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</si>
  <si>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</si>
  <si>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</si>
  <si>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</si>
  <si>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</si>
  <si>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</si>
  <si>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</si>
  <si>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</si>
  <si>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</si>
  <si>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</si>
  <si>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</si>
  <si>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</si>
  <si>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</si>
  <si>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</si>
  <si>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</si>
  <si>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</si>
  <si>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</si>
  <si>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</si>
  <si>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</si>
  <si>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</si>
  <si>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</si>
  <si>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</si>
  <si>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</si>
  <si>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</si>
  <si>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</si>
  <si>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</si>
  <si>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</si>
  <si>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</si>
  <si>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</si>
  <si>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</si>
  <si>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</si>
  <si>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</si>
  <si>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</si>
  <si>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</si>
  <si>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</si>
  <si>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</si>
  <si>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</si>
  <si>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</si>
  <si>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</si>
  <si>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</si>
  <si>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</si>
  <si>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</si>
  <si>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</si>
  <si>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</si>
  <si>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</si>
  <si>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</si>
  <si>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</si>
  <si>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</si>
  <si>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</si>
  <si>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</si>
  <si>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</si>
  <si>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</si>
  <si>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</si>
  <si>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</si>
  <si>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</si>
  <si>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</si>
  <si>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</si>
  <si>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</si>
  <si>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</si>
  <si>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</si>
  <si>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</si>
  <si>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</si>
  <si>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</si>
  <si>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</si>
  <si>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</si>
  <si>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</si>
  <si>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</si>
  <si>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</si>
  <si>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</si>
  <si>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</si>
  <si>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</si>
  <si>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</si>
  <si>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</si>
  <si>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</si>
  <si>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</si>
  <si>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</si>
  <si>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</si>
  <si>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</si>
  <si>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</si>
  <si>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</si>
  <si>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</si>
  <si>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</si>
  <si>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</si>
  <si>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</si>
  <si>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</si>
  <si>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</si>
  <si>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</si>
  <si>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</si>
  <si>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</si>
  <si>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</si>
  <si>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</si>
  <si>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</si>
  <si>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</si>
  <si>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</si>
  <si>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</si>
  <si>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</si>
  <si>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</si>
  <si>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</si>
  <si>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</si>
  <si>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</si>
  <si>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</si>
  <si>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</si>
  <si>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</si>
  <si>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</si>
  <si>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</si>
  <si>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</si>
  <si>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</si>
  <si>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</si>
  <si>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</si>
  <si>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</si>
  <si>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</si>
  <si>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</si>
  <si>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</si>
  <si>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</si>
  <si>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</si>
  <si>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</si>
  <si>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</si>
  <si>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</si>
  <si>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</si>
  <si>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</si>
  <si>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</si>
  <si>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</si>
  <si>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</si>
  <si>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</si>
  <si>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</si>
  <si>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</si>
  <si>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</si>
  <si>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</si>
  <si>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</si>
  <si>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</si>
  <si>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</si>
  <si>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</si>
  <si>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</si>
  <si>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</si>
  <si>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</si>
  <si>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</si>
  <si>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</si>
  <si>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</si>
  <si>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</si>
  <si>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</si>
  <si>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</si>
  <si>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</si>
  <si>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</si>
  <si>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</si>
  <si>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</si>
  <si>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</si>
  <si>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</si>
  <si>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</si>
  <si>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</si>
  <si>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</si>
  <si>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</si>
  <si>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</si>
  <si>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</si>
  <si>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</si>
  <si>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</si>
  <si>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</si>
  <si>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</si>
  <si>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</si>
  <si>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</si>
  <si>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</si>
  <si>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</si>
  <si>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</si>
  <si>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</si>
  <si>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</si>
  <si>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</si>
  <si>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</si>
  <si>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</si>
  <si>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</si>
  <si>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</si>
  <si>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</si>
  <si>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</si>
  <si>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</si>
  <si>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</si>
  <si>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</si>
  <si>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</si>
  <si>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</si>
  <si>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</si>
  <si>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</si>
  <si>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</si>
  <si>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</si>
  <si>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</si>
  <si>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</si>
  <si>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</si>
  <si>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</si>
  <si>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</si>
  <si>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</si>
  <si>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</si>
  <si>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</si>
  <si>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</si>
  <si>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</si>
  <si>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</si>
  <si>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</si>
  <si>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</si>
  <si>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</si>
  <si>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</si>
  <si>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</si>
  <si>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</si>
  <si>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</si>
  <si>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</si>
  <si>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</si>
  <si>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</si>
  <si>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</si>
  <si>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</si>
  <si>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</si>
  <si>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</si>
  <si>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</si>
  <si>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</si>
  <si>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</si>
  <si>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</si>
  <si>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</si>
  <si>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</si>
  <si>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</si>
  <si>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</si>
  <si>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</si>
  <si>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</si>
  <si>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</si>
  <si>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</si>
  <si>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</si>
  <si>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</si>
  <si>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</si>
  <si>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</si>
  <si>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</si>
  <si>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</si>
  <si>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</si>
  <si>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</si>
  <si>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</si>
  <si>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</si>
  <si>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</si>
  <si>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</si>
  <si>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</si>
  <si>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</si>
  <si>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</si>
  <si>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</si>
  <si>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</si>
  <si>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</si>
  <si>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</si>
  <si>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</si>
  <si>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</si>
  <si>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</si>
  <si>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</si>
  <si>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</si>
  <si>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</si>
  <si>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</si>
  <si>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</si>
  <si>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</si>
  <si>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</si>
  <si>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</si>
  <si>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</si>
  <si>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</si>
  <si>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</si>
  <si>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</si>
  <si>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</si>
  <si>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</si>
  <si>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</si>
  <si>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</si>
  <si>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</si>
  <si>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</si>
  <si>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</si>
  <si>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</si>
  <si>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</si>
  <si>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</si>
  <si>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</si>
  <si>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</si>
  <si>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</si>
  <si>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</si>
  <si>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</si>
  <si>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</si>
  <si>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</si>
  <si>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</si>
  <si>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</si>
  <si>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</si>
  <si>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</si>
  <si>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</si>
  <si>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</si>
  <si>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</si>
  <si>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</si>
  <si>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</si>
  <si>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</si>
  <si>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</si>
  <si>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</si>
  <si>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</si>
  <si>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</si>
  <si>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</si>
  <si>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</si>
  <si>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</si>
  <si>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</si>
  <si>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</si>
  <si>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</si>
  <si>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</si>
  <si>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</si>
  <si>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</si>
  <si>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</si>
  <si>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</si>
  <si>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</si>
  <si>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</si>
  <si>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</si>
  <si>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</si>
  <si>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</si>
  <si>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</si>
  <si>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</si>
  <si>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</si>
  <si>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</si>
  <si>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</si>
  <si>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</si>
  <si>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</si>
  <si>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</si>
  <si>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</si>
  <si>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</si>
  <si>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</si>
  <si>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</si>
  <si>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</si>
  <si>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</si>
  <si>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</si>
  <si>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</si>
  <si>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</si>
  <si>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</si>
  <si>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</si>
  <si>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</si>
  <si>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</si>
  <si>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</si>
  <si>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</si>
  <si>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</si>
  <si>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</si>
  <si>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</si>
  <si>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</si>
  <si>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</si>
  <si>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</si>
  <si>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</si>
  <si>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</si>
  <si>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</si>
  <si>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</si>
  <si>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</si>
  <si>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</si>
  <si>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</si>
  <si>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</si>
  <si>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</si>
  <si>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</si>
  <si>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</si>
  <si>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</si>
  <si>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</si>
  <si>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</si>
  <si>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</si>
  <si>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</si>
  <si>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</si>
  <si>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</si>
  <si>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</si>
  <si>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</si>
  <si>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</si>
  <si>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</si>
  <si>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</si>
  <si>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</si>
  <si>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</si>
  <si>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</si>
  <si>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</si>
  <si>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</si>
  <si>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</si>
  <si>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</si>
  <si>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</si>
  <si>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</si>
  <si>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</si>
  <si>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</si>
  <si>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</si>
  <si>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</si>
  <si>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</si>
  <si>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</si>
  <si>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</si>
  <si>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</si>
  <si>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</si>
  <si>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</si>
  <si>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</si>
  <si>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</si>
  <si>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</si>
  <si>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</si>
  <si>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</si>
  <si>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</si>
  <si>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</si>
  <si>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</si>
  <si>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</si>
  <si>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</si>
  <si>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</si>
  <si>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</si>
  <si>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</si>
  <si>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</si>
  <si>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</si>
  <si>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</si>
  <si>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</si>
  <si>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</si>
  <si>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</si>
  <si>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</si>
  <si>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</si>
  <si>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</si>
  <si>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</si>
  <si>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</si>
  <si>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</si>
  <si>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</si>
  <si>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</si>
  <si>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</si>
  <si>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</si>
  <si>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</si>
  <si>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</si>
  <si>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</si>
  <si>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</si>
  <si>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</si>
  <si>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</si>
  <si>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</si>
  <si>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</si>
  <si>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</si>
  <si>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</si>
  <si>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</si>
  <si>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</si>
  <si>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</si>
  <si>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</si>
  <si>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</si>
  <si>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</si>
  <si>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</si>
  <si>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</si>
  <si>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</si>
  <si>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</si>
  <si>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</si>
  <si>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</si>
  <si>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</si>
  <si>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</si>
  <si>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</si>
  <si>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</si>
  <si>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</si>
  <si>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</si>
  <si>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</si>
  <si>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</si>
  <si>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</si>
  <si>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</si>
  <si>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</si>
  <si>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</si>
  <si>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</si>
  <si>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</si>
  <si>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</si>
  <si>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</si>
  <si>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</si>
  <si>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</si>
  <si>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</si>
  <si>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</si>
  <si>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</si>
  <si>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</si>
  <si>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</si>
  <si>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</si>
  <si>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</si>
  <si>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</si>
  <si>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</si>
  <si>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</si>
  <si>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</si>
  <si>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</si>
  <si>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</si>
  <si>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</si>
  <si>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</si>
  <si>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</si>
  <si>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</si>
  <si>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</si>
  <si>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</si>
  <si>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</si>
  <si>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</si>
  <si>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</si>
  <si>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</si>
  <si>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</si>
  <si>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</si>
  <si>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</si>
  <si>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</si>
  <si>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</si>
  <si>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</si>
  <si>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</si>
  <si>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</si>
  <si>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</si>
  <si>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</si>
  <si>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</si>
  <si>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</si>
  <si>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</si>
  <si>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</si>
  <si>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</si>
  <si>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</si>
  <si>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</si>
  <si>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</si>
  <si>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</si>
  <si>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</si>
  <si>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</si>
  <si>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</si>
  <si>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</si>
  <si>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</si>
  <si>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</si>
  <si>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</si>
  <si>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</si>
  <si>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</si>
  <si>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</si>
  <si>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</si>
  <si>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</si>
  <si>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</si>
  <si>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</si>
  <si>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</si>
  <si>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</si>
  <si>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</si>
  <si>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</si>
  <si>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</si>
  <si>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</si>
  <si>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</si>
  <si>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</si>
  <si>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</si>
  <si>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</si>
  <si>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</si>
  <si>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</si>
  <si>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</si>
  <si>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</si>
  <si>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</si>
  <si>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</si>
  <si>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</si>
  <si>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</si>
  <si>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</si>
  <si>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</si>
  <si>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</si>
  <si>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</si>
  <si>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</si>
  <si>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</si>
  <si>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</si>
  <si>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</si>
  <si>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</si>
  <si>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</si>
  <si>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</si>
  <si>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</si>
  <si>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</si>
  <si>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</si>
  <si>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</si>
  <si>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</si>
  <si>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</si>
  <si>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</si>
  <si>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</si>
  <si>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</si>
  <si>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</si>
  <si>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</si>
  <si>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</si>
  <si>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</si>
  <si>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</si>
  <si>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</si>
  <si>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</si>
  <si>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</si>
  <si>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</si>
  <si>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</si>
  <si>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</si>
  <si>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</si>
  <si>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</si>
  <si>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</si>
  <si>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</si>
  <si>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</si>
  <si>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</si>
  <si>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</si>
  <si>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</si>
  <si>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</si>
  <si>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</si>
  <si>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</si>
  <si>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</si>
  <si>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</si>
  <si>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</si>
  <si>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</si>
  <si>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</si>
  <si>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</si>
  <si>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</si>
  <si>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</si>
  <si>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</si>
  <si>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</si>
  <si>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</si>
  <si>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</si>
  <si>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</si>
  <si>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</si>
  <si>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</si>
  <si>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</si>
  <si>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</si>
  <si>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</si>
  <si>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</si>
  <si>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</si>
  <si>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</si>
  <si>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</si>
  <si>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</si>
  <si>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</si>
  <si>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</si>
  <si>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</si>
  <si>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</si>
  <si>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</si>
  <si>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</si>
  <si>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</si>
  <si>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</si>
  <si>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</si>
  <si>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</si>
  <si>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</si>
  <si>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</si>
  <si>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</si>
  <si>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</si>
  <si>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</si>
  <si>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</si>
  <si>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</si>
  <si>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</si>
  <si>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</si>
  <si>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</si>
  <si>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</si>
  <si>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</si>
  <si>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</si>
  <si>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</si>
  <si>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</si>
  <si>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</si>
  <si>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</si>
  <si>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</si>
  <si>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</si>
  <si>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</si>
  <si>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</si>
  <si>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</si>
  <si>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</si>
  <si>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</si>
  <si>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</si>
  <si>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</si>
  <si>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</si>
  <si>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</si>
  <si>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</si>
  <si>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</si>
  <si>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</si>
  <si>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</si>
  <si>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</si>
  <si>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</si>
  <si>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</si>
  <si>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</si>
  <si>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</si>
  <si>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</si>
  <si>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</si>
  <si>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</si>
  <si>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</si>
  <si>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</si>
  <si>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</si>
  <si>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</si>
  <si>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</si>
  <si>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</si>
  <si>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</si>
  <si>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</si>
  <si>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</si>
  <si>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</si>
  <si>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</si>
  <si>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</si>
  <si>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</si>
  <si>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</si>
  <si>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</si>
  <si>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</si>
  <si>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</si>
  <si>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</si>
  <si>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</si>
  <si>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</si>
  <si>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</si>
  <si>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</si>
  <si>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</si>
  <si>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</si>
  <si>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</si>
  <si>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</si>
  <si>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</si>
  <si>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</si>
  <si>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</si>
  <si>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</si>
  <si>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</si>
  <si>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</si>
  <si>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</si>
  <si>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</si>
  <si>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</si>
  <si>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</si>
  <si>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</si>
  <si>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</si>
  <si>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</si>
  <si>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</si>
  <si>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</si>
  <si>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</si>
  <si>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</si>
  <si>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</si>
  <si>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</si>
  <si>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</si>
  <si>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</si>
  <si>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</si>
  <si>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</si>
  <si>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</si>
  <si>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</si>
  <si>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</si>
  <si>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</si>
  <si>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</si>
  <si>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</si>
  <si>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</si>
  <si>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</si>
  <si>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</si>
  <si>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</si>
  <si>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</si>
  <si>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</si>
  <si>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</si>
  <si>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</si>
  <si>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</si>
  <si>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</si>
  <si>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</si>
  <si>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</si>
  <si>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</si>
  <si>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</si>
  <si>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</si>
  <si>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</si>
  <si>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</si>
  <si>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</si>
  <si>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</si>
  <si>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</si>
  <si>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</si>
  <si>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</si>
  <si>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</si>
  <si>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</si>
  <si>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</si>
  <si>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</si>
  <si>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</si>
  <si>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</si>
  <si>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</si>
  <si>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</si>
  <si>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</si>
  <si>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</si>
  <si>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</si>
  <si>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</si>
  <si>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</si>
  <si>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</si>
  <si>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</si>
  <si>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</si>
  <si>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</si>
  <si>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</si>
  <si>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</si>
  <si>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</si>
  <si>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</si>
  <si>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</si>
  <si>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</si>
  <si>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</si>
  <si>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</si>
  <si>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</si>
  <si>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</si>
  <si>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</si>
  <si>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</si>
  <si>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</si>
  <si>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</si>
  <si>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</si>
  <si>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</si>
  <si>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</si>
  <si>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</si>
  <si>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</si>
  <si>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</si>
  <si>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</si>
  <si>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</si>
  <si>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</si>
  <si>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</si>
  <si>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</si>
  <si>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</si>
  <si>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</si>
  <si>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</si>
  <si>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</si>
  <si>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</si>
  <si>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</si>
  <si>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</si>
  <si>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</si>
  <si>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</si>
  <si>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</si>
  <si>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</si>
  <si>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</si>
  <si>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</si>
  <si>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</si>
  <si>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</si>
  <si>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</si>
  <si>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</si>
  <si>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</si>
  <si>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</si>
  <si>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</si>
  <si>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</si>
  <si>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</si>
  <si>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</si>
  <si>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</si>
  <si>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</si>
  <si>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</si>
  <si>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</si>
  <si>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</si>
  <si>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</si>
  <si>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</si>
  <si>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</si>
  <si>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</si>
  <si>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</si>
  <si>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</si>
  <si>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</si>
  <si>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</si>
  <si>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</si>
  <si>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</si>
  <si>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</si>
  <si>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</si>
  <si>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</si>
  <si>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</si>
  <si>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</si>
  <si>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</si>
  <si>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</si>
  <si>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</si>
  <si>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</si>
  <si>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</si>
  <si>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</si>
  <si>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</si>
  <si>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</si>
  <si>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</si>
  <si>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</si>
  <si>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</si>
  <si>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</si>
  <si>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</si>
  <si>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</si>
  <si>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</si>
  <si>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</si>
  <si>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</si>
  <si>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</si>
  <si>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</si>
  <si>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</si>
  <si>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</si>
  <si>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</si>
  <si>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</si>
  <si>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</si>
  <si>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</si>
  <si>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</si>
  <si>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</si>
  <si>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</si>
  <si>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</si>
  <si>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</si>
  <si>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</si>
  <si>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</si>
  <si>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</si>
  <si>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</si>
  <si>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</si>
  <si>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</si>
  <si>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</si>
  <si>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</si>
  <si>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</si>
  <si>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</si>
  <si>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</si>
  <si>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</si>
  <si>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</si>
  <si>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</si>
  <si>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</si>
  <si>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</si>
  <si>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</si>
  <si>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</si>
  <si>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</si>
  <si>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</si>
  <si>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</si>
  <si>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</si>
  <si>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</si>
  <si>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</si>
  <si>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</si>
  <si>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</si>
  <si>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</si>
  <si>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</si>
  <si>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</si>
  <si>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</si>
  <si>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</si>
  <si>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</si>
  <si>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</si>
  <si>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</si>
  <si>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</si>
  <si>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</si>
  <si>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</si>
  <si>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</si>
  <si>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</si>
  <si>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</si>
  <si>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</si>
  <si>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</si>
  <si>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</si>
  <si>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</si>
  <si>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</si>
  <si>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</si>
  <si>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</si>
  <si>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</si>
  <si>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</si>
  <si>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</si>
  <si>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</si>
  <si>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</si>
  <si>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</si>
  <si>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</si>
  <si>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</si>
  <si>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</si>
  <si>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</si>
  <si>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</si>
  <si>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</si>
  <si>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</si>
  <si>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</si>
  <si>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</si>
  <si>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</si>
  <si>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</si>
  <si>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</si>
  <si>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</si>
  <si>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</si>
  <si>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</si>
  <si>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</si>
  <si>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</si>
  <si>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</si>
  <si>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</si>
  <si>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</si>
  <si>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</si>
  <si>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</si>
  <si>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</si>
  <si>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</si>
  <si>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</si>
  <si>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</si>
  <si>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</si>
  <si>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</si>
  <si>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</si>
  <si>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</si>
  <si>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</si>
  <si>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</si>
  <si>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</si>
  <si>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</si>
  <si>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</si>
  <si>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</si>
  <si>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</si>
  <si>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</si>
  <si>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</si>
  <si>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</si>
  <si>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</si>
  <si>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</si>
  <si>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</si>
  <si>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</si>
  <si>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</si>
  <si>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</si>
  <si>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</si>
  <si>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</si>
  <si>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</si>
  <si>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</si>
  <si>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</si>
  <si>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</si>
  <si>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</si>
  <si>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</si>
  <si>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</si>
  <si>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</si>
  <si>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</si>
  <si>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</si>
  <si>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</si>
  <si>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</si>
  <si>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</si>
  <si>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</si>
  <si>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</si>
  <si>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</si>
  <si>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</si>
  <si>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</si>
  <si>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</si>
  <si>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</si>
  <si>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</si>
  <si>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</si>
  <si>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</si>
  <si>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</si>
  <si>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</si>
  <si>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</si>
  <si>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</si>
  <si>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</si>
  <si>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</si>
  <si>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</si>
  <si>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</si>
  <si>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</si>
  <si>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</si>
  <si>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</si>
  <si>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</si>
  <si>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</si>
  <si>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</si>
  <si>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</si>
  <si>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</si>
  <si>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</si>
  <si>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</si>
  <si>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</si>
  <si>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</si>
  <si>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</si>
  <si>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</si>
  <si>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</si>
  <si>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</si>
  <si>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</si>
  <si>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</si>
  <si>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</si>
  <si>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</si>
  <si>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</si>
  <si>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</si>
  <si>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</si>
  <si>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</si>
  <si>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</si>
  <si>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</si>
  <si>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</si>
  <si>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</si>
  <si>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</si>
  <si>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</si>
  <si>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</si>
  <si>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</si>
  <si>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</si>
  <si>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</si>
  <si>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</si>
  <si>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</si>
  <si>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</si>
  <si>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</si>
  <si>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</si>
  <si>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</si>
  <si>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</si>
  <si>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</si>
  <si>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</si>
  <si>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</si>
  <si>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</si>
  <si>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</si>
  <si>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</si>
  <si>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</si>
  <si>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</si>
  <si>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</si>
  <si>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</si>
  <si>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</si>
  <si>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</si>
  <si>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</si>
  <si>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</si>
  <si>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</si>
  <si>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</si>
  <si>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</si>
  <si>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</si>
  <si>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</si>
  <si>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</si>
  <si>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</si>
  <si>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</si>
  <si>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</si>
  <si>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</si>
  <si>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</si>
  <si>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</si>
  <si>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</si>
  <si>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</si>
  <si>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</si>
  <si>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</si>
  <si>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</si>
  <si>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</si>
  <si>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</si>
  <si>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</si>
  <si>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</si>
  <si>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</si>
  <si>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</si>
  <si>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</si>
  <si>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</si>
  <si>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</si>
  <si>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</si>
  <si>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</si>
  <si>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</si>
  <si>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</si>
  <si>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</si>
  <si>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</si>
  <si>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</si>
  <si>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</si>
  <si>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</si>
  <si>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</si>
  <si>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</si>
  <si>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</si>
  <si>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</si>
  <si>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</si>
  <si>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</si>
  <si>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</si>
  <si>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</si>
  <si>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</si>
  <si>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</si>
  <si>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</si>
  <si>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</si>
  <si>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</si>
  <si>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</si>
  <si>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</si>
  <si>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</si>
  <si>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</si>
  <si>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</si>
  <si>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</si>
  <si>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</si>
  <si>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</si>
  <si>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</si>
  <si>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</si>
  <si>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</si>
  <si>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</si>
  <si>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</si>
  <si>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</si>
  <si>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</si>
  <si>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</si>
  <si>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</si>
  <si>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</si>
  <si>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</si>
  <si>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</si>
  <si>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</si>
  <si>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</si>
  <si>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</si>
  <si>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</si>
  <si>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</si>
  <si>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</si>
  <si>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</si>
  <si>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</si>
  <si>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</si>
  <si>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</si>
  <si>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</si>
  <si>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</si>
  <si>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</si>
  <si>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</si>
  <si>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</si>
  <si>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</si>
  <si>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</si>
  <si>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</si>
  <si>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</si>
  <si>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</si>
  <si>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</si>
  <si>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</si>
  <si>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</si>
  <si>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</si>
  <si>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</si>
  <si>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</si>
  <si>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</si>
  <si>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</si>
  <si>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</si>
  <si>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</si>
  <si>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</si>
  <si>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</si>
  <si>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</si>
  <si>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</si>
  <si>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</si>
  <si>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</si>
  <si>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</si>
  <si>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</si>
  <si>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</si>
  <si>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</si>
  <si>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</si>
  <si>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</si>
  <si>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</si>
  <si>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</si>
  <si>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</si>
  <si>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</si>
  <si>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</si>
  <si>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</si>
  <si>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</si>
  <si>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</si>
  <si>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</si>
  <si>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</si>
  <si>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</si>
  <si>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</si>
  <si>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</si>
  <si>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</si>
  <si>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</si>
  <si>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</si>
  <si>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</si>
  <si>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</si>
  <si>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</si>
  <si>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</si>
  <si>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</si>
  <si>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</si>
  <si>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</si>
  <si>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</si>
  <si>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</si>
  <si>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</si>
  <si>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</si>
  <si>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</si>
  <si>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</si>
  <si>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</si>
  <si>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</si>
  <si>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</si>
  <si>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</si>
  <si>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</si>
  <si>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</si>
  <si>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</si>
  <si>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</si>
  <si>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</si>
  <si>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</si>
  <si>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</si>
  <si>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</si>
  <si>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</si>
  <si>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</si>
  <si>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</si>
  <si>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</si>
  <si>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</si>
  <si>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</si>
  <si>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</si>
  <si>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</si>
  <si>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</si>
  <si>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</si>
  <si>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</si>
  <si>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</si>
  <si>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</si>
  <si>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</si>
  <si>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</si>
  <si>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</si>
  <si>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</si>
  <si>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</si>
  <si>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</si>
  <si>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</si>
  <si>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</si>
  <si>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</si>
  <si>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</si>
  <si>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</si>
  <si>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</si>
  <si>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</si>
  <si>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</si>
  <si>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</si>
  <si>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</si>
  <si>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</si>
  <si>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</si>
  <si>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</si>
  <si>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</si>
  <si>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</si>
  <si>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</si>
  <si>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</si>
  <si>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</si>
  <si>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</si>
  <si>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</si>
  <si>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</si>
  <si>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</si>
  <si>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</si>
  <si>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</si>
  <si>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</si>
  <si>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</si>
  <si>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</si>
  <si>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</si>
  <si>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</si>
  <si>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</si>
  <si>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</si>
  <si>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</si>
  <si>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</si>
  <si>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</si>
  <si>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</si>
  <si>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</si>
  <si>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</si>
  <si>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</si>
  <si>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</si>
  <si>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</si>
  <si>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</si>
  <si>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</si>
  <si>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</si>
  <si>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</si>
  <si>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</si>
  <si>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</si>
  <si>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</si>
  <si>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</si>
  <si>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</si>
  <si>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</si>
  <si>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</si>
  <si>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</si>
  <si>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</si>
  <si>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</si>
  <si>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</si>
  <si>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</si>
  <si>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</si>
  <si>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</si>
  <si>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</si>
  <si>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</si>
  <si>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</si>
  <si>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</si>
  <si>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</si>
  <si>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</si>
  <si>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</si>
  <si>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</si>
  <si>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</si>
  <si>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</si>
  <si>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</si>
  <si>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</si>
  <si>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</si>
  <si>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</si>
  <si>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</si>
  <si>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</si>
  <si>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</si>
  <si>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</si>
  <si>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</si>
  <si>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</si>
  <si>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</si>
  <si>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</si>
  <si>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</si>
  <si>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</si>
  <si>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</si>
  <si>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</si>
  <si>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</si>
  <si>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</si>
  <si>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</si>
  <si>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</si>
  <si>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</si>
  <si>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</si>
  <si>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</si>
  <si>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</si>
  <si>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</si>
  <si>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</si>
  <si>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</si>
  <si>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</si>
  <si>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</si>
  <si>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</si>
  <si>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</si>
  <si>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</si>
  <si>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</si>
  <si>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</si>
  <si>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</si>
  <si>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</si>
  <si>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</si>
  <si>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</si>
  <si>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</si>
  <si>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</si>
  <si>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</si>
  <si>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</si>
  <si>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</si>
  <si>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</si>
  <si>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</si>
  <si>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</si>
  <si>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</si>
  <si>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</si>
  <si>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</si>
  <si>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</si>
  <si>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</si>
  <si>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</si>
  <si>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</si>
  <si>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</si>
  <si>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</si>
  <si>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</si>
  <si>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</si>
  <si>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</si>
  <si>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</si>
  <si>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</si>
  <si>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</si>
  <si>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</si>
  <si>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</si>
  <si>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</si>
  <si>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</si>
  <si>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</si>
  <si>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</si>
  <si>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</si>
  <si>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</si>
  <si>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</si>
  <si>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</si>
  <si>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</si>
  <si>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</si>
  <si>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</si>
  <si>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</si>
  <si>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</si>
  <si>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</si>
  <si>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</si>
  <si>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</si>
  <si>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</si>
  <si>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</si>
  <si>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</si>
  <si>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</si>
  <si>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</si>
  <si>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</si>
  <si>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</si>
  <si>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</si>
  <si>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</si>
  <si>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</si>
  <si>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</si>
  <si>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</si>
  <si>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</si>
  <si>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</si>
  <si>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</si>
  <si>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</si>
  <si>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</si>
  <si>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</si>
  <si>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</si>
  <si>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</si>
  <si>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</si>
  <si>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</si>
  <si>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</si>
  <si>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</si>
  <si>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</si>
  <si>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</si>
  <si>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</si>
  <si>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</si>
  <si>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</si>
  <si>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</si>
  <si>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</si>
  <si>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</si>
  <si>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</si>
  <si>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</si>
  <si>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</si>
  <si>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</si>
  <si>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</si>
  <si>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</si>
  <si>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</si>
  <si>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</si>
  <si>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</si>
  <si>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</si>
  <si>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</si>
  <si>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</si>
  <si>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</si>
  <si>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</si>
  <si>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</si>
  <si>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</si>
  <si>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</si>
  <si>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</si>
  <si>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</si>
  <si>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</si>
  <si>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</si>
  <si>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</si>
  <si>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</si>
  <si>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</si>
  <si>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</si>
  <si>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</si>
  <si>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</si>
  <si>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</si>
  <si>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</si>
  <si>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</si>
  <si>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</si>
  <si>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</si>
  <si>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</si>
  <si>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</si>
  <si>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</si>
  <si>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</si>
  <si>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</si>
  <si>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</si>
  <si>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</si>
  <si>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</si>
  <si>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</si>
  <si>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</si>
  <si>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</si>
  <si>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</si>
  <si>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</si>
  <si>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</si>
  <si>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</si>
  <si>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</si>
  <si>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</si>
  <si>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</si>
  <si>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</si>
  <si>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</si>
  <si>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</si>
  <si>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</si>
  <si>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</si>
  <si>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</si>
  <si>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</si>
  <si>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</si>
  <si>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</si>
  <si>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</si>
  <si>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</si>
  <si>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</si>
  <si>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</si>
  <si>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</si>
  <si>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</si>
  <si>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</si>
  <si>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</si>
  <si>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</si>
  <si>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</si>
  <si>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</si>
  <si>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</si>
  <si>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</si>
  <si>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</si>
  <si>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</si>
  <si>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</si>
  <si>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</si>
  <si>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</si>
  <si>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</si>
  <si>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</si>
  <si>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</si>
  <si>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</si>
  <si>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</si>
  <si>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</si>
  <si>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</si>
  <si>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</si>
  <si>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</si>
  <si>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</si>
  <si>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</si>
  <si>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</si>
  <si>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</si>
  <si>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</si>
  <si>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</si>
  <si>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</si>
  <si>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</si>
  <si>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</si>
  <si>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</si>
  <si>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</si>
  <si>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</si>
  <si>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</si>
  <si>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</si>
  <si>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</si>
  <si>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</si>
  <si>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</si>
  <si>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</si>
  <si>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</si>
  <si>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</si>
  <si>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</si>
  <si>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</si>
  <si>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</si>
  <si>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</si>
  <si>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</si>
  <si>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</si>
  <si>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</si>
  <si>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</si>
  <si>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</si>
  <si>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</si>
  <si>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</si>
  <si>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</si>
  <si>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</si>
  <si>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</si>
  <si>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</si>
  <si>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</si>
  <si>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</si>
  <si>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</si>
  <si>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</si>
  <si>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</si>
  <si>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</si>
  <si>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</si>
  <si>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</si>
  <si>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</si>
  <si>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</si>
  <si>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</si>
  <si>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</si>
  <si>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</si>
  <si>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</si>
  <si>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</si>
  <si>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</si>
  <si>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</si>
  <si>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</si>
  <si>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</si>
  <si>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</si>
  <si>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</si>
  <si>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</si>
  <si>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</si>
  <si>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</si>
  <si>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</si>
  <si>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</si>
  <si>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</si>
  <si>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</si>
  <si>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</si>
  <si>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</si>
  <si>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</si>
  <si>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</si>
  <si>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</si>
  <si>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</si>
  <si>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</si>
  <si>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</si>
  <si>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</si>
  <si>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</si>
  <si>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</si>
  <si>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</si>
  <si>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</si>
  <si>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</si>
  <si>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</si>
  <si>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</si>
  <si>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</si>
  <si>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</si>
  <si>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</si>
  <si>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</si>
  <si>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</si>
  <si>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</si>
  <si>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</si>
  <si>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</si>
  <si>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</si>
  <si>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</si>
  <si>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</si>
  <si>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</si>
  <si>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</si>
  <si>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</si>
  <si>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</si>
  <si>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</si>
  <si>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</si>
  <si>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</si>
  <si>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</si>
  <si>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</si>
  <si>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</si>
  <si>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</si>
  <si>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</si>
  <si>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</si>
  <si>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</si>
  <si>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</si>
  <si>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</si>
  <si>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</si>
  <si>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</si>
  <si>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</si>
  <si>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</si>
  <si>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</si>
  <si>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</si>
  <si>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</si>
  <si>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</si>
  <si>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</si>
  <si>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</si>
  <si>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</si>
  <si>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</si>
  <si>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</si>
  <si>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</si>
  <si>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</si>
  <si>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</si>
  <si>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</si>
  <si>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</si>
  <si>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</si>
  <si>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</si>
  <si>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</si>
  <si>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</si>
  <si>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</si>
  <si>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</si>
  <si>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</si>
  <si>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</si>
  <si>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</si>
  <si>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</si>
  <si>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</si>
  <si>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</si>
  <si>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</si>
  <si>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</si>
  <si>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</si>
  <si>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</si>
  <si>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</si>
  <si>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</si>
  <si>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</si>
  <si>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</si>
  <si>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</si>
  <si>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</si>
  <si>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</si>
  <si>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</si>
  <si>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</si>
  <si>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</si>
  <si>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</si>
  <si>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</si>
  <si>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</si>
  <si>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</si>
  <si>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</si>
  <si>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</si>
  <si>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</si>
  <si>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</si>
  <si>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</si>
  <si>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</si>
  <si>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</si>
  <si>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</si>
  <si>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</si>
  <si>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</si>
  <si>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</si>
  <si>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</si>
  <si>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</si>
  <si>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</si>
  <si>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</si>
  <si>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</si>
  <si>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</si>
  <si>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</si>
  <si>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</si>
  <si>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</si>
  <si>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</si>
  <si>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</si>
  <si>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</si>
  <si>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</si>
  <si>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</si>
  <si>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</si>
  <si>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</si>
  <si>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</si>
  <si>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</si>
  <si>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</si>
  <si>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</si>
  <si>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</si>
  <si>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</si>
  <si>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</si>
  <si>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</si>
  <si>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</si>
  <si>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</si>
  <si>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</si>
  <si>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</si>
  <si>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</si>
  <si>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</si>
  <si>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</si>
  <si>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</si>
  <si>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</si>
  <si>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</si>
  <si>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</si>
  <si>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</si>
  <si>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</si>
  <si>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</si>
  <si>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</si>
  <si>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</si>
  <si>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</si>
  <si>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</si>
  <si>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</si>
  <si>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</si>
  <si>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</si>
  <si>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</si>
  <si>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</si>
  <si>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</si>
  <si>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</si>
  <si>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</si>
  <si>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</si>
  <si>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</si>
  <si>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</si>
  <si>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</si>
  <si>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</si>
  <si>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</si>
  <si>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</si>
  <si>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</si>
  <si>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</si>
  <si>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</si>
  <si>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</si>
  <si>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</si>
  <si>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</si>
  <si>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</si>
  <si>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</si>
  <si>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</si>
  <si>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</si>
  <si>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</si>
  <si>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</si>
  <si>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</si>
  <si>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</si>
  <si>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</si>
  <si>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</si>
  <si>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</si>
  <si>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</si>
  <si>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</si>
  <si>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</si>
  <si>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</si>
  <si>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</si>
  <si>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</si>
  <si>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</si>
  <si>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</si>
  <si>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</si>
  <si>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</si>
  <si>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</si>
  <si>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</si>
  <si>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</si>
  <si>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</si>
  <si>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</si>
  <si>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</si>
  <si>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</si>
  <si>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</si>
  <si>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</si>
  <si>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</si>
  <si>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</si>
  <si>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</si>
  <si>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</si>
  <si>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</si>
  <si>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</si>
  <si>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</si>
  <si>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</si>
  <si>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</si>
  <si>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</si>
  <si>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</si>
  <si>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</si>
  <si>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</si>
  <si>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</si>
  <si>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</si>
  <si>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</si>
  <si>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</si>
  <si>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</si>
  <si>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</si>
  <si>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</si>
  <si>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</si>
  <si>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</si>
  <si>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</si>
  <si>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</si>
  <si>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</si>
  <si>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</si>
  <si>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</si>
  <si>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</si>
  <si>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</si>
  <si>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</si>
  <si>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</si>
  <si>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</si>
  <si>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</si>
  <si>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</si>
  <si>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</si>
  <si>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</si>
  <si>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</si>
  <si>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</si>
  <si>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</si>
  <si>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</si>
  <si>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</si>
  <si>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</si>
  <si>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</si>
  <si>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</si>
  <si>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</si>
  <si>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</si>
  <si>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</si>
  <si>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</si>
  <si>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</si>
  <si>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</si>
  <si>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</si>
  <si>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</si>
  <si>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</si>
  <si>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</si>
  <si>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</si>
  <si>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</si>
  <si>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</si>
  <si>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</si>
  <si>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</si>
  <si>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</si>
  <si>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</si>
  <si>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</si>
  <si>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</si>
  <si>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</si>
  <si>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</si>
  <si>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</si>
  <si>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</si>
  <si>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</si>
  <si>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</si>
  <si>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</si>
  <si>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</si>
  <si>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</si>
  <si>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</si>
  <si>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</si>
  <si>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</si>
  <si>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</si>
  <si>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</si>
  <si>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</si>
  <si>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</si>
  <si>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</si>
  <si>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</si>
  <si>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</si>
  <si>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</si>
  <si>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</si>
  <si>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</si>
  <si>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</si>
  <si>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</si>
  <si>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</si>
  <si>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</si>
  <si>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</si>
  <si>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</si>
  <si>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</si>
  <si>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</si>
  <si>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</si>
  <si>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</si>
  <si>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</si>
  <si>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</si>
  <si>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</si>
  <si>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</si>
  <si>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</si>
  <si>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</si>
  <si>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</si>
  <si>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</si>
  <si>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</si>
  <si>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</si>
  <si>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</si>
  <si>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</si>
  <si>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</si>
  <si>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</si>
  <si>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</si>
  <si>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</si>
  <si>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</si>
  <si>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</si>
  <si>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</si>
  <si>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</si>
  <si>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</si>
  <si>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</si>
  <si>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</si>
  <si>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</si>
  <si>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</si>
  <si>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</si>
  <si>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</si>
  <si>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</si>
  <si>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</si>
  <si>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</si>
  <si>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</si>
  <si>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</si>
  <si>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</si>
  <si>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</si>
  <si>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</si>
  <si>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</si>
  <si>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</si>
  <si>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</si>
  <si>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</si>
  <si>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</si>
  <si>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</si>
  <si>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</si>
  <si>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</si>
  <si>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</si>
  <si>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</si>
  <si>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</si>
  <si>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</si>
  <si>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</si>
  <si>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</si>
  <si>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</si>
  <si>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</si>
  <si>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</si>
  <si>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</si>
  <si>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</si>
  <si>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</si>
  <si>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</si>
  <si>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</si>
  <si>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</si>
  <si>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</si>
  <si>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</si>
  <si>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</si>
  <si>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</si>
  <si>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</si>
  <si>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</si>
  <si>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</si>
  <si>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</si>
  <si>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</si>
  <si>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</si>
  <si>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</si>
  <si>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</si>
  <si>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</si>
  <si>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</si>
  <si>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</si>
  <si>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</si>
  <si>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</si>
  <si>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</si>
  <si>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</si>
  <si>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</si>
  <si>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</si>
  <si>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</si>
  <si>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</si>
  <si>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</si>
  <si>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</si>
  <si>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</si>
  <si>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</si>
  <si>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</si>
  <si>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</si>
  <si>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</si>
  <si>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</si>
  <si>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</si>
  <si>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</si>
  <si>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</si>
  <si>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</si>
  <si>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</si>
  <si>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</si>
  <si>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</si>
  <si>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</si>
  <si>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</si>
  <si>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</si>
  <si>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</si>
  <si>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</si>
  <si>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</si>
  <si>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</si>
  <si>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</si>
  <si>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</si>
  <si>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</si>
  <si>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</si>
  <si>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</si>
  <si>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</si>
  <si>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</si>
  <si>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</si>
  <si>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</si>
  <si>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</si>
  <si>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</si>
  <si>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</si>
  <si>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</si>
  <si>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</si>
  <si>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</si>
  <si>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</si>
  <si>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</si>
  <si>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</si>
  <si>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</si>
  <si>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</si>
  <si>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</si>
  <si>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</si>
  <si>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</si>
  <si>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</si>
  <si>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</si>
  <si>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</si>
  <si>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</si>
  <si>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</si>
  <si>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</si>
  <si>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</si>
  <si>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</si>
  <si>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</si>
  <si>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</si>
  <si>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</si>
  <si>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</si>
  <si>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</si>
  <si>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</si>
  <si>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</si>
  <si>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</si>
  <si>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</si>
  <si>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</si>
  <si>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</si>
  <si>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</si>
  <si>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</si>
  <si>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</si>
  <si>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</si>
  <si>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</si>
  <si>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</si>
  <si>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</si>
  <si>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</si>
  <si>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</si>
  <si>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</si>
  <si>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</si>
  <si>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</si>
  <si>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</si>
  <si>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</si>
  <si>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</si>
  <si>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</si>
  <si>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</si>
  <si>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</si>
  <si>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</si>
  <si>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</si>
  <si>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</si>
  <si>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</si>
  <si>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</si>
  <si>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</si>
  <si>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</si>
  <si>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</si>
  <si>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</si>
  <si>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</si>
  <si>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</si>
  <si>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</si>
  <si>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</si>
  <si>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</si>
  <si>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</si>
  <si>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</si>
  <si>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</si>
  <si>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</si>
  <si>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</si>
  <si>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</si>
  <si>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</si>
  <si>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</si>
  <si>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</si>
  <si>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</si>
  <si>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</si>
  <si>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</si>
  <si>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</si>
  <si>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</si>
  <si>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</si>
  <si>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</si>
  <si>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</si>
  <si>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</si>
  <si>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</si>
  <si>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</si>
  <si>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</si>
  <si>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</si>
  <si>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</si>
  <si>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</si>
  <si>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</si>
  <si>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</si>
  <si>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</si>
  <si>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</si>
  <si>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</si>
  <si>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</si>
  <si>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</si>
  <si>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</si>
  <si>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</si>
  <si>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</si>
  <si>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</si>
  <si>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</si>
  <si>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</si>
  <si>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</si>
  <si>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</si>
  <si>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</si>
  <si>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</si>
  <si>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</si>
  <si>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</si>
  <si>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</si>
  <si>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</si>
  <si>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</si>
  <si>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</si>
  <si>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</si>
  <si>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</si>
  <si>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</si>
  <si>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</si>
  <si>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</si>
  <si>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</si>
  <si>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</si>
  <si>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</si>
  <si>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</si>
  <si>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</si>
  <si>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</si>
  <si>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</si>
  <si>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</si>
  <si>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</si>
  <si>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</si>
  <si>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</si>
  <si>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</si>
  <si>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</si>
  <si>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</si>
  <si>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</si>
  <si>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</si>
  <si>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</si>
  <si>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</si>
  <si>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</si>
  <si>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</si>
  <si>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</si>
  <si>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</si>
  <si>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</si>
  <si>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</si>
  <si>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</si>
  <si>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</si>
  <si>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</si>
  <si>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</si>
  <si>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</si>
  <si>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</si>
  <si>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</si>
  <si>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</si>
  <si>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</si>
  <si>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</si>
  <si>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</si>
  <si>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</si>
  <si>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</si>
  <si>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</si>
  <si>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</si>
  <si>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</si>
  <si>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</si>
  <si>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</si>
  <si>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</si>
  <si>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</si>
  <si>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</si>
  <si>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</si>
  <si>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</si>
  <si>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</si>
  <si>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</si>
  <si>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</si>
  <si>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</si>
  <si>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</si>
  <si>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</si>
  <si>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</si>
  <si>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</si>
  <si>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</si>
  <si>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</si>
  <si>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</si>
  <si>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</si>
  <si>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</si>
  <si>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</si>
  <si>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</si>
  <si>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</si>
  <si>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</si>
  <si>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</si>
  <si>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</si>
  <si>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</si>
  <si>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</si>
  <si>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</si>
  <si>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</si>
  <si>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</si>
  <si>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</si>
  <si>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</si>
  <si>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</si>
  <si>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</si>
  <si>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</si>
  <si>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</si>
  <si>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</si>
  <si>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</si>
  <si>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</si>
  <si>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</si>
  <si>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</si>
  <si>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</si>
  <si>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</si>
  <si>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</si>
  <si>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</si>
  <si>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</si>
  <si>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</si>
  <si>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</si>
  <si>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</si>
  <si>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</si>
  <si>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</si>
  <si>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</si>
  <si>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</si>
  <si>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</si>
  <si>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</si>
  <si>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</si>
  <si>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</si>
  <si>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</si>
  <si>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</si>
  <si>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</si>
  <si>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</si>
  <si>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</si>
  <si>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</si>
  <si>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</si>
  <si>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</si>
  <si>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</si>
  <si>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</si>
  <si>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</si>
  <si>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</si>
  <si>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</si>
  <si>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</si>
  <si>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</si>
  <si>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</si>
  <si>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</si>
  <si>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</si>
  <si>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</si>
  <si>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</si>
  <si>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</si>
  <si>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</si>
  <si>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</si>
  <si>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</si>
  <si>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</si>
  <si>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</si>
  <si>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</si>
  <si>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</si>
  <si>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</si>
  <si>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</si>
  <si>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</si>
  <si>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</si>
  <si>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</si>
  <si>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</si>
  <si>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</si>
  <si>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</si>
  <si>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</si>
  <si>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</si>
  <si>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</si>
  <si>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</si>
  <si>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</si>
  <si>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</si>
  <si>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</si>
  <si>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</si>
  <si>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</si>
  <si>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</si>
  <si>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</si>
  <si>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</si>
  <si>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</si>
  <si>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</si>
  <si>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</si>
  <si>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</si>
  <si>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</si>
  <si>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</si>
  <si>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</si>
  <si>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</si>
  <si>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</si>
  <si>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</si>
  <si>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</si>
  <si>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</si>
  <si>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</si>
  <si>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</si>
  <si>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</si>
  <si>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</si>
  <si>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</si>
  <si>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</si>
  <si>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</si>
  <si>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</si>
  <si>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</si>
  <si>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</si>
  <si>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</si>
  <si>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</si>
  <si>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</si>
  <si>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</si>
  <si>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</si>
  <si>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</si>
  <si>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</si>
  <si>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</si>
  <si>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</si>
  <si>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</si>
  <si>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</si>
  <si>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</si>
  <si>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</si>
  <si>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</si>
  <si>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</si>
  <si>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</si>
  <si>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</si>
  <si>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</si>
  <si>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</si>
  <si>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</si>
  <si>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</si>
  <si>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</si>
  <si>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</si>
  <si>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</si>
  <si>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</si>
  <si>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</si>
  <si>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</si>
  <si>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</si>
  <si>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</si>
  <si>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</si>
  <si>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</si>
  <si>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</si>
  <si>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</si>
  <si>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</si>
  <si>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</si>
  <si>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</si>
  <si>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</si>
  <si>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</si>
  <si>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</si>
  <si>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</si>
  <si>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</si>
  <si>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</si>
  <si>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</si>
  <si>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</si>
  <si>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</si>
  <si>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</si>
  <si>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</si>
  <si>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</si>
  <si>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</si>
  <si>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</si>
  <si>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</si>
  <si>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</si>
  <si>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</si>
  <si>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</si>
  <si>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</si>
  <si>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</si>
  <si>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</si>
  <si>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</si>
  <si>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</si>
  <si>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</si>
  <si>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</si>
  <si>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</si>
  <si>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</si>
  <si>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</si>
  <si>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</si>
  <si>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</si>
  <si>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</si>
  <si>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</si>
  <si>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</si>
  <si>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</si>
  <si>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</si>
  <si>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</si>
  <si>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</si>
  <si>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</si>
  <si>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</si>
  <si>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</si>
  <si>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</si>
  <si>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</si>
  <si>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</si>
  <si>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</si>
  <si>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</si>
  <si>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</si>
  <si>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</si>
  <si>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</si>
  <si>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</si>
  <si>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</si>
  <si>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</si>
  <si>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</si>
  <si>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</si>
  <si>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</si>
  <si>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</si>
  <si>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</si>
  <si>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</si>
  <si>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</si>
  <si>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</si>
  <si>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</si>
  <si>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</si>
  <si>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</si>
  <si>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</si>
  <si>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</si>
  <si>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</si>
  <si>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</si>
  <si>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</si>
  <si>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</si>
  <si>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</si>
  <si>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</si>
  <si>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</si>
  <si>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</si>
  <si>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</si>
  <si>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</si>
  <si>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</si>
  <si>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</si>
  <si>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</si>
  <si>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</si>
  <si>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</si>
  <si>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</si>
  <si>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</si>
  <si>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</si>
  <si>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</si>
  <si>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</si>
  <si>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</si>
  <si>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</si>
  <si>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</si>
  <si>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</si>
  <si>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</si>
  <si>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</si>
  <si>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</si>
  <si>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</si>
  <si>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</si>
  <si>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</si>
  <si>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</si>
  <si>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</si>
  <si>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</si>
  <si>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</si>
  <si>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</si>
  <si>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</si>
  <si>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</si>
  <si>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</si>
  <si>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</si>
  <si>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</si>
  <si>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</si>
  <si>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</si>
  <si>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</si>
  <si>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</si>
  <si>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</si>
  <si>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</si>
  <si>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</si>
  <si>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</si>
  <si>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</si>
  <si>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</si>
  <si>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</si>
  <si>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</si>
  <si>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</si>
  <si>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</si>
  <si>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</si>
  <si>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</si>
  <si>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</si>
  <si>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</si>
  <si>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</si>
  <si>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</si>
  <si>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</si>
  <si>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</si>
  <si>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</si>
  <si>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</si>
  <si>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</si>
  <si>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</si>
  <si>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</si>
  <si>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</si>
  <si>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</si>
  <si>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</si>
  <si>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</si>
  <si>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</si>
  <si>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</si>
  <si>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</si>
  <si>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</si>
  <si>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</si>
  <si>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</si>
  <si>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</si>
  <si>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</si>
  <si>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</si>
  <si>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</si>
  <si>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</si>
  <si>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</si>
  <si>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</si>
  <si>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</si>
  <si>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</si>
  <si>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</si>
  <si>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</si>
  <si>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</si>
  <si>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</si>
  <si>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</si>
  <si>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</si>
  <si>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</si>
  <si>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</si>
  <si>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</si>
  <si>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</si>
  <si>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</si>
  <si>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</si>
  <si>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</si>
  <si>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</si>
  <si>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</si>
  <si>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</si>
  <si>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</si>
  <si>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</si>
  <si>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</si>
  <si>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</si>
  <si>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</si>
  <si>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</si>
  <si>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</si>
  <si>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</si>
  <si>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</si>
  <si>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</si>
  <si>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</si>
  <si>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</si>
  <si>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</si>
  <si>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</si>
  <si>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</si>
  <si>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</si>
  <si>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</si>
  <si>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</si>
  <si>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</si>
  <si>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</si>
  <si>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</si>
  <si>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</si>
  <si>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</si>
  <si>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</si>
  <si>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</si>
  <si>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</si>
  <si>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</si>
  <si>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</si>
  <si>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</si>
  <si>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</si>
  <si>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</si>
  <si>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</si>
  <si>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</si>
  <si>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</si>
  <si>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</si>
  <si>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</si>
  <si>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</si>
  <si>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</si>
  <si>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</si>
  <si>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</si>
  <si>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</si>
  <si>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</si>
  <si>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</si>
  <si>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</si>
  <si>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</si>
  <si>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</si>
  <si>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</si>
  <si>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</si>
  <si>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</si>
  <si>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</si>
  <si>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</si>
  <si>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</si>
  <si>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</si>
  <si>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</si>
  <si>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</si>
  <si>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</si>
  <si>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</si>
  <si>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</si>
  <si>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</si>
  <si>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</si>
  <si>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</si>
  <si>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</si>
  <si>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</si>
  <si>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</si>
  <si>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</si>
  <si>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</si>
  <si>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</si>
  <si>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</si>
  <si>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</si>
  <si>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</si>
  <si>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</si>
  <si>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</si>
  <si>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</si>
  <si>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</si>
  <si>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</si>
  <si>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</si>
  <si>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</si>
  <si>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</si>
  <si>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</si>
  <si>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</si>
  <si>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</si>
  <si>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</si>
  <si>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</si>
  <si>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</si>
  <si>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</si>
  <si>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</si>
  <si>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</si>
  <si>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</si>
  <si>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</si>
  <si>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</si>
  <si>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</si>
  <si>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</si>
  <si>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</si>
  <si>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</si>
  <si>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</si>
  <si>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</si>
  <si>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</si>
  <si>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</si>
  <si>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</si>
  <si>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</si>
  <si>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</si>
  <si>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</si>
  <si>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</si>
  <si>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</si>
  <si>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</si>
  <si>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</si>
  <si>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</si>
  <si>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</si>
  <si>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</si>
  <si>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</si>
  <si>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</si>
  <si>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</si>
  <si>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</si>
  <si>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</si>
  <si>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</si>
  <si>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</si>
  <si>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</si>
  <si>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</si>
  <si>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</si>
  <si>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</si>
  <si>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</si>
  <si>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</si>
  <si>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</si>
  <si>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</si>
  <si>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</si>
  <si>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</si>
  <si>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</si>
  <si>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</si>
  <si>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</si>
  <si>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</si>
  <si>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</si>
  <si>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</si>
  <si>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</si>
  <si>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</si>
  <si>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</si>
  <si>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</si>
  <si>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</si>
  <si>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</si>
  <si>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</si>
  <si>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</si>
  <si>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</si>
  <si>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</si>
  <si>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</si>
  <si>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</si>
  <si>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</si>
  <si>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</si>
  <si>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</si>
  <si>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</si>
  <si>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</si>
  <si>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</si>
  <si>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</si>
  <si>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</si>
  <si>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</si>
  <si>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</si>
  <si>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</si>
  <si>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</si>
  <si>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</si>
  <si>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</si>
  <si>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</si>
  <si>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</si>
  <si>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</si>
  <si>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</si>
  <si>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</si>
  <si>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</si>
  <si>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</si>
  <si>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</si>
  <si>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</si>
  <si>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</si>
  <si>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</si>
  <si>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</si>
  <si>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</si>
  <si>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</si>
  <si>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</si>
  <si>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</si>
  <si>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</si>
  <si>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</si>
  <si>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</si>
  <si>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</si>
  <si>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</si>
  <si>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</si>
  <si>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</si>
  <si>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</si>
  <si>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</si>
  <si>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</si>
  <si>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</si>
  <si>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</si>
  <si>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</si>
  <si>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</si>
  <si>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</si>
  <si>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</si>
  <si>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</si>
  <si>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</si>
  <si>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</si>
  <si>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</si>
  <si>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</si>
  <si>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</si>
  <si>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</si>
  <si>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</si>
  <si>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</si>
  <si>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</si>
  <si>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</si>
  <si>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</si>
  <si>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</si>
  <si>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</si>
  <si>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</si>
  <si>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</si>
  <si>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</si>
  <si>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</si>
  <si>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</si>
  <si>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</si>
  <si>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</si>
  <si>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</si>
  <si>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</si>
  <si>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</si>
  <si>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</si>
  <si>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</si>
  <si>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</si>
  <si>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</si>
  <si>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</si>
  <si>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</si>
  <si>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</si>
  <si>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</si>
  <si>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</si>
  <si>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</si>
  <si>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</si>
  <si>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</si>
  <si>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</si>
  <si>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</si>
  <si>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</si>
  <si>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</si>
  <si>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</si>
  <si>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</si>
  <si>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</si>
  <si>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</si>
  <si>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</si>
  <si>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</si>
  <si>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</si>
  <si>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</si>
  <si>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</si>
  <si>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</si>
  <si>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</si>
  <si>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</si>
  <si>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</si>
  <si>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</si>
  <si>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</si>
  <si>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</si>
  <si>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</si>
  <si>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</si>
  <si>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</si>
  <si>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</si>
  <si>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</si>
  <si>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</si>
  <si>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</si>
  <si>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</si>
  <si>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</si>
  <si>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</si>
  <si>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</si>
  <si>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</si>
  <si>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</si>
  <si>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</si>
  <si>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</si>
  <si>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</si>
  <si>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</si>
  <si>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</si>
  <si>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</si>
  <si>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</si>
  <si>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</si>
  <si>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</si>
  <si>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</si>
  <si>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</si>
  <si>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</si>
  <si>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</si>
  <si>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</si>
  <si>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</si>
  <si>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</si>
  <si>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</si>
  <si>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</si>
  <si>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</si>
  <si>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</si>
  <si>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</si>
  <si>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</si>
  <si>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</si>
  <si>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</si>
  <si>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</si>
  <si>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</si>
  <si>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</si>
  <si>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</si>
  <si>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</si>
  <si>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</si>
  <si>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</si>
  <si>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</si>
  <si>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</si>
  <si>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</si>
  <si>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</si>
  <si>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</si>
  <si>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</si>
  <si>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</si>
  <si>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</si>
  <si>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</si>
  <si>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</si>
  <si>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</si>
  <si>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</si>
  <si>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</si>
  <si>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</si>
  <si>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</si>
  <si>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</si>
  <si>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</si>
  <si>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</si>
  <si>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</si>
  <si>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</si>
  <si>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</si>
  <si>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</si>
  <si>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</si>
  <si>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</si>
  <si>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</si>
  <si>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</si>
  <si>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</si>
  <si>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</si>
  <si>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</si>
  <si>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</si>
  <si>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</si>
  <si>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</si>
  <si>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</si>
  <si>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</si>
  <si>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</si>
  <si>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</si>
  <si>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</si>
  <si>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</si>
  <si>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</si>
  <si>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</si>
  <si>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</si>
  <si>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</si>
  <si>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</si>
  <si>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</si>
  <si>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</si>
  <si>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</si>
  <si>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</si>
  <si>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</si>
  <si>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</si>
  <si>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</si>
  <si>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</si>
  <si>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</si>
  <si>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</si>
  <si>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</si>
  <si>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</si>
  <si>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</si>
  <si>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</si>
  <si>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</si>
  <si>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</si>
  <si>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</si>
  <si>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</si>
  <si>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</si>
  <si>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</si>
  <si>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</si>
  <si>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</si>
  <si>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</si>
  <si>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</si>
  <si>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</si>
  <si>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</si>
  <si>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</si>
  <si>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</si>
  <si>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</si>
  <si>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</si>
  <si>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</si>
  <si>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</si>
  <si>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</si>
  <si>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</si>
  <si>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</si>
  <si>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</si>
  <si>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</si>
  <si>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</si>
  <si>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</si>
  <si>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</si>
  <si>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</si>
  <si>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</si>
  <si>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</si>
  <si>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</si>
  <si>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</si>
  <si>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</si>
  <si>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</si>
  <si>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</si>
  <si>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</si>
  <si>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</si>
  <si>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</si>
  <si>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</si>
  <si>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</si>
  <si>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</si>
  <si>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</si>
  <si>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</si>
  <si>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</si>
  <si>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</si>
  <si>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</si>
  <si>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</si>
  <si>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</si>
  <si>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</si>
  <si>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</si>
  <si>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</si>
  <si>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</si>
  <si>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</si>
  <si>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</si>
  <si>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</si>
  <si>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</si>
  <si>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</si>
  <si>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</si>
  <si>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</si>
  <si>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</si>
  <si>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</si>
  <si>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</si>
  <si>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</si>
  <si>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</si>
  <si>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</si>
  <si>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</si>
  <si>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</si>
  <si>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</si>
  <si>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</si>
  <si>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</si>
  <si>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</si>
  <si>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</si>
  <si>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</si>
  <si>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</si>
  <si>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</si>
  <si>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</si>
  <si>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</si>
  <si>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</si>
  <si>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</si>
  <si>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</si>
  <si>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</si>
  <si>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</si>
  <si>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</si>
  <si>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</si>
  <si>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</si>
  <si>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</si>
  <si>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</si>
  <si>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</si>
  <si>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</si>
  <si>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</si>
  <si>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</si>
  <si>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</si>
  <si>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</si>
  <si>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</si>
  <si>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</si>
  <si>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</si>
  <si>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</si>
  <si>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</si>
  <si>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</si>
  <si>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</si>
  <si>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</si>
  <si>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</si>
  <si>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</si>
  <si>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</si>
  <si>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</si>
  <si>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</si>
  <si>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</si>
  <si>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</si>
  <si>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</si>
  <si>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</si>
  <si>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</si>
  <si>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</si>
  <si>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</si>
  <si>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</si>
  <si>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</si>
  <si>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</si>
  <si>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</si>
  <si>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</si>
  <si>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</si>
  <si>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</si>
  <si>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</si>
  <si>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</si>
  <si>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</si>
  <si>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</si>
  <si>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</si>
  <si>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</si>
  <si>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</si>
  <si>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</si>
  <si>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</si>
  <si>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</si>
  <si>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</si>
  <si>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</si>
  <si>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</si>
  <si>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</si>
  <si>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</si>
  <si>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</si>
  <si>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</si>
  <si>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</si>
  <si>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</si>
  <si>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</si>
  <si>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</si>
  <si>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</si>
  <si>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</si>
  <si>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</si>
  <si>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</si>
  <si>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</si>
  <si>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</si>
  <si>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</si>
  <si>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</si>
  <si>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</si>
  <si>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</si>
  <si>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</si>
  <si>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</si>
  <si>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</si>
  <si>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</si>
  <si>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</si>
  <si>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</si>
  <si>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</si>
  <si>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</si>
  <si>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</si>
  <si>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</si>
  <si>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</si>
  <si>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</si>
  <si>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</si>
  <si>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</si>
  <si>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</si>
  <si>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</si>
  <si>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</si>
  <si>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</si>
  <si>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</si>
  <si>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</si>
  <si>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</si>
  <si>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</si>
  <si>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</si>
  <si>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</si>
  <si>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</si>
  <si>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</si>
  <si>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</si>
  <si>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</si>
  <si>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</si>
  <si>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</si>
  <si>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</si>
  <si>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</si>
  <si>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</si>
  <si>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</si>
  <si>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</si>
  <si>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</si>
  <si>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</si>
  <si>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</si>
  <si>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</si>
  <si>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</si>
  <si>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</si>
  <si>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</si>
  <si>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</si>
  <si>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</si>
  <si>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</si>
  <si>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</si>
  <si>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</si>
  <si>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</si>
  <si>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</si>
  <si>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</si>
  <si>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</si>
  <si>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</si>
  <si>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</si>
  <si>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</si>
  <si>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</si>
  <si>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</si>
  <si>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</si>
  <si>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</si>
  <si>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</si>
  <si>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</si>
  <si>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</si>
  <si>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</si>
  <si>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</si>
  <si>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</si>
  <si>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</si>
  <si>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</si>
  <si>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</si>
  <si>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</si>
  <si>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</si>
  <si>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</si>
  <si>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</si>
  <si>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</si>
  <si>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</si>
  <si>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</si>
  <si>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</si>
  <si>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</si>
  <si>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</si>
  <si>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</si>
  <si>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</si>
  <si>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</si>
  <si>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</si>
  <si>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</si>
  <si>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</si>
  <si>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</si>
  <si>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</si>
  <si>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</si>
  <si>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</si>
  <si>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</si>
  <si>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</si>
  <si>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</si>
  <si>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</si>
  <si>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</si>
  <si>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</si>
  <si>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</si>
  <si>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</si>
  <si>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</si>
  <si>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</si>
  <si>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</si>
  <si>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</si>
  <si>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</si>
  <si>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</si>
  <si>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</si>
  <si>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</si>
  <si>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</si>
  <si>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</si>
  <si>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</si>
  <si>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</si>
  <si>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</si>
  <si>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</si>
  <si>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</si>
  <si>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</si>
  <si>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</si>
  <si>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</si>
  <si>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</si>
  <si>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</si>
  <si>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</si>
  <si>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</si>
  <si>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</si>
  <si>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</si>
  <si>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</si>
  <si>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</si>
  <si>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</si>
  <si>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</si>
  <si>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</si>
  <si>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</si>
  <si>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</si>
  <si>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</si>
  <si>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</si>
  <si>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</si>
  <si>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</si>
  <si>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</si>
  <si>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</si>
  <si>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</si>
  <si>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</si>
  <si>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</si>
  <si>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</si>
  <si>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</si>
  <si>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</si>
  <si>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</si>
  <si>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</si>
  <si>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</si>
  <si>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</si>
  <si>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</si>
  <si>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</si>
  <si>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</si>
  <si>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</si>
  <si>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</si>
  <si>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</si>
  <si>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</si>
  <si>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</si>
  <si>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</si>
  <si>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</si>
  <si>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</si>
  <si>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</si>
  <si>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</si>
  <si>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</si>
  <si>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</si>
  <si>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</si>
  <si>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</si>
  <si>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</si>
  <si>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</si>
  <si>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</si>
  <si>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</si>
  <si>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</si>
  <si>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</si>
  <si>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</si>
  <si>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</si>
  <si>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</si>
  <si>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</si>
  <si>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</si>
  <si>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</si>
  <si>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</si>
  <si>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</si>
  <si>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</si>
  <si>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</si>
  <si>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</si>
  <si>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</si>
  <si>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</si>
  <si>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</si>
  <si>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</si>
  <si>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</si>
  <si>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</si>
  <si>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</si>
  <si>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</si>
  <si>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</si>
  <si>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</si>
  <si>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</si>
  <si>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</si>
  <si>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</si>
  <si>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</si>
  <si>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</si>
  <si>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</si>
  <si>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</si>
  <si>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</si>
  <si>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</si>
  <si>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</si>
  <si>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</si>
  <si>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</si>
  <si>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</si>
  <si>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</si>
  <si>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</si>
  <si>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</si>
  <si>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</si>
  <si>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</si>
  <si>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</si>
  <si>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</si>
  <si>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</si>
  <si>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</si>
  <si>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</si>
  <si>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</si>
  <si>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</si>
  <si>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</si>
  <si>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</si>
  <si>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</si>
  <si>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</si>
  <si>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</si>
  <si>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</si>
  <si>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</si>
  <si>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</si>
  <si>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</si>
  <si>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</si>
  <si>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</si>
  <si>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</si>
  <si>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</si>
  <si>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</si>
  <si>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</si>
  <si>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</si>
  <si>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</si>
  <si>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</si>
  <si>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</si>
  <si>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</si>
  <si>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</si>
  <si>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</si>
  <si>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</si>
  <si>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</si>
  <si>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</si>
  <si>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</si>
  <si>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</si>
  <si>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</si>
  <si>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</si>
  <si>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</si>
  <si>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</si>
  <si>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</si>
  <si>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</si>
  <si>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</si>
  <si>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</si>
  <si>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</si>
  <si>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</si>
  <si>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</si>
  <si>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</si>
  <si>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</si>
  <si>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</si>
  <si>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</si>
  <si>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</si>
  <si>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</si>
  <si>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</si>
  <si>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</si>
  <si>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</si>
  <si>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</si>
  <si>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</si>
  <si>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</si>
  <si>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</si>
  <si>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</si>
  <si>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</si>
  <si>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</si>
  <si>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</si>
  <si>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</si>
  <si>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</si>
  <si>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</si>
  <si>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</si>
  <si>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</si>
  <si>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</si>
  <si>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</si>
  <si>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</si>
  <si>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</si>
  <si>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</si>
  <si>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</si>
  <si>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</si>
  <si>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</si>
  <si>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</si>
  <si>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</si>
  <si>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</si>
  <si>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</si>
  <si>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</si>
  <si>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</si>
  <si>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</si>
  <si>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</si>
  <si>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</si>
  <si>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</si>
  <si>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</si>
  <si>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</si>
  <si>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</si>
  <si>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</si>
  <si>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</si>
  <si>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</si>
  <si>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</si>
  <si>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</si>
  <si>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</si>
  <si>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</si>
  <si>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</si>
  <si>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</si>
  <si>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</si>
  <si>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</si>
  <si>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</si>
  <si>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</si>
  <si>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</si>
  <si>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</si>
  <si>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</si>
  <si>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</si>
  <si>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</si>
  <si>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</si>
  <si>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</si>
  <si>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</si>
  <si>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</si>
  <si>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</si>
  <si>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</si>
  <si>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</si>
  <si>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</si>
  <si>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</si>
  <si>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</si>
  <si>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</si>
  <si>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</si>
  <si>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</si>
  <si>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</si>
  <si>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</si>
  <si>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</si>
  <si>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</si>
  <si>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</si>
  <si>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</si>
  <si>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</si>
  <si>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</si>
  <si>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</si>
  <si>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</si>
  <si>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</si>
  <si>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</si>
  <si>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</si>
  <si>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</si>
  <si>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</si>
  <si>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</si>
  <si>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</si>
  <si>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</si>
  <si>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</si>
  <si>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</si>
  <si>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</si>
  <si>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</si>
  <si>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</si>
  <si>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</si>
  <si>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</si>
  <si>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</si>
  <si>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</si>
  <si>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</si>
  <si>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</si>
  <si>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</si>
  <si>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</si>
  <si>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</si>
  <si>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</si>
  <si>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</si>
  <si>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</si>
  <si>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</si>
  <si>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</si>
  <si>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</si>
  <si>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</si>
  <si>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</si>
  <si>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</si>
  <si>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</si>
  <si>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</si>
  <si>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</si>
  <si>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</si>
  <si>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</si>
  <si>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</si>
  <si>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</si>
  <si>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</si>
  <si>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</si>
  <si>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</si>
  <si>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</si>
  <si>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</si>
  <si>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</si>
  <si>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</si>
  <si>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</si>
  <si>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</si>
  <si>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</si>
  <si>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</si>
  <si>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</si>
  <si>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</si>
  <si>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</si>
  <si>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</si>
  <si>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</si>
  <si>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</si>
  <si>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</si>
  <si>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</si>
  <si>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</si>
  <si>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</si>
  <si>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</si>
  <si>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</si>
  <si>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</si>
  <si>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</si>
  <si>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</si>
  <si>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</si>
  <si>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</si>
  <si>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</si>
  <si>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</si>
  <si>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</si>
  <si>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</si>
  <si>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</si>
  <si>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</si>
  <si>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</si>
  <si>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</si>
  <si>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</si>
  <si>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</si>
  <si>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</si>
  <si>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</si>
  <si>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</si>
  <si>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</si>
  <si>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</si>
  <si>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</si>
  <si>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</si>
  <si>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</si>
  <si>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</si>
  <si>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</si>
  <si>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</si>
  <si>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</si>
  <si>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</si>
  <si>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</si>
  <si>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</si>
  <si>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</si>
  <si>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</si>
  <si>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</si>
  <si>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</si>
  <si>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</si>
  <si>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</si>
  <si>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</si>
  <si>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</si>
  <si>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</si>
  <si>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</si>
  <si>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</si>
  <si>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</si>
  <si>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</si>
  <si>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</si>
  <si>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</si>
  <si>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</si>
  <si>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</si>
  <si>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</si>
  <si>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</si>
  <si>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</si>
  <si>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</si>
  <si>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</si>
  <si>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</si>
  <si>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</si>
  <si>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</si>
  <si>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</si>
  <si>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</si>
  <si>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</si>
  <si>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</si>
  <si>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</si>
  <si>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</si>
  <si>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</si>
  <si>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</si>
  <si>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</si>
  <si>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</si>
  <si>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</si>
  <si>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</si>
  <si>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</si>
  <si>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</si>
  <si>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</si>
  <si>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</si>
  <si>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</si>
  <si>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</si>
  <si>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</si>
  <si>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</si>
  <si>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</si>
  <si>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</si>
  <si>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</si>
  <si>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</si>
  <si>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</si>
  <si>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</si>
  <si>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</si>
  <si>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</si>
  <si>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</si>
  <si>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</si>
  <si>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</si>
  <si>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</si>
  <si>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</si>
  <si>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</si>
  <si>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</si>
  <si>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</si>
  <si>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</si>
  <si>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</si>
  <si>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</si>
  <si>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</si>
  <si>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</si>
  <si>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</si>
  <si>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</si>
  <si>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</si>
  <si>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</si>
  <si>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</si>
  <si>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</si>
  <si>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</si>
  <si>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</si>
  <si>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</si>
  <si>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</si>
  <si>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</si>
  <si>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</si>
  <si>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</si>
  <si>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</si>
  <si>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</si>
  <si>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</si>
  <si>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</si>
  <si>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</si>
  <si>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</si>
  <si>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</si>
  <si>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</si>
  <si>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</si>
  <si>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</si>
  <si>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</si>
  <si>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</si>
  <si>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</si>
  <si>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</si>
  <si>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</si>
  <si>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</si>
  <si>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</si>
  <si>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</si>
  <si>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</si>
  <si>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</si>
  <si>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</si>
  <si>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</si>
  <si>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</si>
  <si>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</si>
  <si>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</si>
  <si>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</si>
  <si>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</si>
  <si>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</si>
  <si>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</si>
  <si>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</si>
  <si>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</si>
  <si>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</si>
  <si>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</si>
  <si>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</si>
  <si>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</si>
  <si>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</si>
  <si>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</si>
  <si>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</si>
  <si>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</si>
  <si>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</si>
  <si>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</si>
  <si>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</si>
  <si>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</si>
  <si>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</si>
  <si>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</si>
  <si>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</si>
  <si>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</si>
  <si>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</si>
  <si>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</si>
  <si>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</si>
  <si>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</si>
  <si>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</si>
  <si>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</si>
  <si>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</si>
  <si>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</si>
  <si>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</si>
  <si>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</si>
  <si>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</si>
  <si>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</si>
  <si>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</si>
  <si>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</si>
  <si>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</si>
  <si>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</si>
  <si>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</si>
  <si>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</si>
  <si>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</si>
  <si>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</si>
  <si>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</si>
  <si>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</si>
  <si>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</si>
  <si>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</si>
  <si>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</si>
  <si>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</si>
  <si>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</si>
  <si>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</si>
  <si>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</si>
  <si>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</si>
  <si>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</si>
  <si>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</si>
  <si>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</si>
  <si>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</si>
  <si>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</si>
  <si>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</si>
  <si>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</si>
  <si>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</si>
  <si>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</si>
  <si>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</si>
  <si>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</si>
  <si>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</si>
  <si>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</si>
  <si>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</si>
  <si>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</si>
  <si>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</si>
  <si>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</si>
  <si>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</si>
  <si>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</si>
  <si>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</si>
  <si>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</si>
  <si>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</si>
  <si>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</si>
  <si>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</si>
  <si>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</si>
  <si>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</si>
  <si>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</si>
  <si>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</si>
  <si>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</si>
  <si>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</si>
  <si>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</si>
  <si>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</si>
  <si>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</si>
  <si>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</si>
  <si>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</si>
  <si>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</si>
  <si>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</si>
  <si>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</si>
  <si>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</si>
  <si>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</si>
  <si>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</si>
  <si>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</si>
  <si>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</si>
  <si>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</si>
  <si>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</si>
  <si>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</si>
  <si>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</si>
  <si>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</si>
  <si>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</si>
  <si>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</si>
  <si>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</si>
  <si>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</si>
  <si>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</si>
  <si>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</si>
  <si>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</si>
  <si>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</si>
  <si>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</si>
  <si>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</si>
  <si>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</si>
  <si>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</si>
  <si>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</si>
  <si>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</si>
  <si>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</si>
  <si>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</si>
  <si>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</si>
  <si>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</si>
  <si>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</si>
  <si>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</si>
  <si>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</si>
  <si>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</si>
  <si>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</si>
  <si>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</si>
  <si>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</si>
  <si>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</si>
  <si>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</si>
  <si>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</si>
  <si>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</si>
  <si>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</si>
  <si>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</si>
  <si>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</si>
  <si>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</si>
  <si>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</si>
  <si>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</si>
  <si>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</si>
  <si>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</si>
  <si>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</si>
  <si>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</si>
  <si>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</si>
  <si>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</si>
  <si>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</si>
  <si>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</si>
  <si>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</si>
  <si>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</si>
  <si>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</si>
  <si>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</si>
  <si>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</si>
  <si>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</si>
  <si>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</si>
  <si>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</si>
  <si>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</si>
  <si>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</si>
  <si>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</si>
  <si>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</si>
  <si>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</si>
  <si>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</si>
  <si>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</si>
  <si>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</si>
  <si>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</si>
  <si>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</si>
  <si>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</si>
  <si>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</si>
  <si>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</si>
  <si>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</si>
  <si>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</si>
  <si>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</si>
  <si>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</si>
  <si>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</si>
  <si>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</si>
  <si>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</si>
  <si>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</si>
  <si>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</si>
  <si>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</si>
  <si>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</si>
  <si>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</si>
  <si>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</si>
  <si>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</si>
  <si>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</si>
  <si>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</si>
  <si>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</si>
  <si>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</si>
  <si>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</si>
  <si>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</si>
  <si>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</si>
  <si>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</si>
  <si>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</si>
  <si>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</si>
  <si>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</si>
  <si>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</si>
  <si>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</si>
  <si>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</si>
  <si>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</si>
  <si>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</si>
  <si>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</si>
  <si>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</si>
  <si>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</si>
  <si>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</si>
  <si>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</si>
  <si>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</si>
  <si>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</si>
  <si>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</si>
  <si>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</si>
  <si>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</si>
  <si>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</si>
  <si>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</si>
  <si>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</si>
  <si>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</si>
  <si>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</si>
  <si>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</si>
  <si>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</si>
  <si>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</si>
  <si>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</si>
  <si>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</si>
  <si>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</si>
  <si>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</si>
  <si>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</si>
  <si>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</si>
  <si>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</si>
  <si>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</si>
  <si>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</si>
  <si>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</si>
  <si>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</si>
  <si>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</si>
  <si>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</si>
  <si>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</si>
  <si>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</si>
  <si>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</si>
  <si>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</si>
  <si>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</si>
  <si>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</si>
  <si>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</si>
  <si>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</si>
  <si>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</si>
  <si>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</si>
  <si>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</si>
  <si>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</si>
  <si>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</si>
  <si>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</si>
  <si>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</si>
  <si>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</si>
  <si>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</si>
  <si>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</si>
  <si>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</si>
  <si>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</si>
  <si>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</si>
  <si>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</si>
  <si>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</si>
  <si>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</si>
  <si>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</si>
  <si>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</si>
  <si>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</si>
  <si>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</si>
  <si>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</si>
  <si>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</si>
  <si>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</si>
  <si>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</si>
  <si>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</si>
  <si>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</si>
  <si>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</si>
  <si>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</si>
  <si>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</si>
  <si>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</si>
  <si>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</si>
  <si>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</si>
  <si>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</si>
  <si>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</si>
  <si>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</si>
  <si>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</si>
  <si>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</si>
  <si>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</si>
  <si>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</si>
  <si>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</si>
  <si>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</si>
  <si>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</si>
  <si>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</si>
  <si>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</si>
  <si>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</si>
  <si>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</si>
  <si>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</si>
  <si>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</si>
  <si>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</si>
  <si>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</si>
  <si>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</si>
  <si>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</si>
  <si>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</si>
  <si>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</si>
  <si>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</si>
  <si>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</si>
  <si>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</si>
  <si>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</si>
  <si>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</si>
  <si>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</si>
  <si>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</si>
  <si>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</si>
  <si>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</si>
  <si>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</si>
  <si>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</si>
  <si>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</si>
  <si>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</si>
  <si>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</si>
  <si>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</si>
  <si>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</si>
  <si>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</si>
  <si>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</si>
  <si>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</si>
  <si>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</si>
  <si>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</si>
  <si>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</si>
  <si>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</si>
  <si>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</si>
  <si>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</si>
  <si>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</si>
  <si>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</si>
  <si>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</si>
  <si>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</si>
  <si>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</si>
  <si>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</si>
  <si>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</si>
  <si>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</si>
  <si>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</si>
  <si>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</si>
  <si>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</si>
  <si>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</si>
  <si>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</si>
  <si>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</si>
  <si>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</si>
  <si>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</si>
  <si>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</si>
  <si>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</si>
  <si>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</si>
  <si>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</si>
  <si>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</si>
  <si>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</si>
  <si>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</si>
  <si>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</si>
  <si>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</si>
  <si>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</si>
  <si>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</si>
  <si>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</si>
  <si>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</si>
  <si>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</si>
  <si>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</si>
  <si>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</si>
  <si>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</si>
  <si>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</si>
  <si>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</si>
  <si>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</si>
  <si>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</si>
  <si>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</si>
  <si>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</si>
  <si>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</si>
  <si>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</si>
  <si>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</si>
  <si>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</si>
  <si>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</si>
  <si>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</si>
  <si>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</si>
  <si>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</si>
  <si>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</si>
  <si>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</si>
  <si>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</si>
  <si>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</si>
  <si>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</si>
  <si>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</si>
  <si>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</si>
  <si>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</si>
  <si>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</si>
  <si>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</si>
  <si>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</si>
  <si>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</si>
  <si>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</si>
  <si>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</si>
  <si>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</si>
  <si>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</si>
  <si>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</si>
  <si>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</si>
  <si>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</si>
  <si>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</si>
  <si>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</si>
  <si>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</si>
  <si>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</si>
  <si>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</si>
  <si>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</si>
  <si>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</si>
  <si>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</si>
  <si>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</si>
  <si>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</si>
  <si>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</si>
  <si>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</si>
  <si>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</si>
  <si>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</si>
  <si>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</si>
  <si>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</si>
  <si>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</si>
  <si>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</si>
  <si>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</si>
  <si>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</si>
  <si>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</si>
  <si>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</si>
  <si>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</si>
  <si>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</si>
  <si>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</si>
  <si>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</si>
  <si>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</si>
  <si>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</si>
  <si>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</si>
  <si>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</si>
  <si>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</si>
  <si>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</si>
  <si>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</si>
  <si>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</si>
  <si>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</si>
  <si>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</si>
  <si>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</si>
  <si>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</si>
  <si>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</si>
  <si>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</si>
  <si>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</si>
  <si>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</si>
  <si>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</si>
  <si>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</si>
  <si>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</si>
  <si>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</si>
  <si>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</si>
  <si>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</si>
  <si>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</si>
  <si>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</si>
  <si>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</si>
  <si>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</si>
  <si>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</si>
  <si>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</si>
  <si>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</si>
  <si>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</si>
  <si>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</si>
  <si>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</si>
  <si>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</si>
  <si>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</si>
  <si>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</si>
  <si>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</si>
  <si>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</si>
  <si>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</si>
  <si>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</si>
  <si>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</si>
  <si>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</si>
  <si>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</si>
  <si>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</si>
  <si>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</si>
  <si>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</si>
  <si>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</si>
  <si>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</si>
  <si>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</si>
  <si>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</si>
  <si>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</si>
  <si>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</si>
  <si>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</si>
  <si>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</si>
  <si>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</si>
  <si>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</si>
  <si>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</si>
  <si>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</si>
  <si>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</si>
  <si>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</si>
  <si>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</si>
  <si>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</si>
  <si>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</si>
  <si>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</si>
  <si>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</si>
  <si>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</si>
  <si>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</si>
  <si>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</si>
  <si>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</si>
  <si>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</si>
  <si>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</si>
  <si>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</si>
  <si>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</si>
  <si>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</si>
  <si>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</si>
  <si>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</si>
  <si>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</si>
  <si>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</si>
  <si>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</si>
  <si>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</si>
  <si>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</si>
  <si>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</si>
  <si>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</si>
  <si>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</si>
  <si>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</si>
  <si>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</si>
  <si>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</si>
  <si>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</si>
  <si>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</si>
  <si>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</si>
  <si>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</si>
  <si>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</si>
  <si>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</si>
  <si>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</si>
  <si>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</si>
  <si>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</si>
  <si>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</si>
  <si>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</si>
  <si>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</si>
  <si>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</si>
  <si>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</si>
  <si>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</si>
  <si>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</si>
  <si>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</si>
  <si>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</si>
  <si>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</si>
  <si>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</si>
  <si>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</si>
  <si>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</si>
  <si>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</si>
  <si>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</si>
  <si>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</si>
  <si>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</si>
  <si>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</si>
  <si>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</si>
  <si>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</si>
  <si>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</si>
  <si>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</si>
  <si>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</si>
  <si>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</si>
  <si>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</si>
  <si>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</si>
  <si>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</si>
  <si>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</si>
  <si>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</si>
  <si>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</si>
  <si>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</si>
  <si>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</si>
  <si>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</si>
  <si>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</si>
  <si>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</si>
  <si>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</si>
  <si>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</si>
  <si>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</si>
  <si>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</si>
  <si>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</si>
  <si>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</si>
  <si>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</si>
  <si>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</si>
  <si>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</si>
  <si>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</si>
  <si>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</si>
  <si>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</si>
  <si>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</si>
  <si>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</si>
  <si>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</si>
  <si>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</si>
  <si>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</si>
  <si>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</si>
  <si>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</si>
  <si>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</si>
  <si>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</si>
  <si>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</si>
  <si>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</si>
  <si>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</si>
  <si>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</si>
  <si>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</si>
  <si>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</si>
  <si>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</si>
  <si>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</si>
  <si>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</si>
  <si>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</si>
  <si>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</si>
  <si>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</si>
  <si>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</si>
  <si>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</si>
  <si>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</si>
  <si>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</si>
  <si>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</si>
  <si>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</si>
  <si>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</si>
  <si>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</si>
  <si>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</si>
  <si>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</si>
  <si>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</si>
  <si>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</si>
  <si>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</si>
  <si>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</si>
  <si>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</si>
  <si>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</si>
  <si>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</si>
  <si>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</si>
  <si>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</si>
  <si>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</si>
  <si>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</si>
  <si>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</si>
  <si>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</si>
  <si>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</si>
  <si>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</si>
  <si>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</si>
  <si>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</si>
  <si>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</si>
  <si>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</si>
  <si>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</si>
  <si>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</si>
  <si>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</si>
  <si>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</si>
  <si>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</si>
  <si>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</si>
  <si>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</si>
  <si>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</si>
  <si>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</si>
  <si>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</si>
  <si>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</si>
  <si>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</si>
  <si>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</si>
  <si>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</si>
  <si>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</si>
  <si>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</si>
  <si>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</si>
  <si>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</si>
  <si>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</si>
  <si>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</si>
  <si>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</si>
  <si>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</si>
  <si>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</si>
  <si>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</si>
  <si>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</si>
  <si>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</si>
  <si>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</si>
  <si>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</si>
  <si>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</si>
  <si>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</si>
  <si>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</si>
  <si>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</si>
  <si>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</si>
  <si>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</si>
  <si>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</si>
  <si>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</si>
  <si>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</si>
  <si>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</si>
  <si>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</si>
  <si>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</si>
  <si>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</si>
  <si>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</si>
  <si>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</si>
  <si>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</si>
  <si>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</si>
  <si>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</si>
  <si>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</si>
  <si>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</si>
  <si>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</si>
  <si>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</si>
  <si>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</si>
  <si>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</si>
  <si>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</si>
  <si>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</si>
  <si>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</si>
  <si>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</si>
  <si>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</si>
  <si>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</si>
  <si>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</si>
  <si>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</si>
  <si>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</si>
  <si>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</si>
  <si>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</si>
  <si>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</si>
  <si>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</si>
  <si>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</si>
  <si>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</si>
  <si>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</si>
  <si>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</si>
  <si>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</si>
  <si>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</si>
  <si>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</si>
  <si>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</si>
  <si>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</si>
  <si>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</si>
  <si>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</si>
  <si>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</si>
  <si>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</si>
  <si>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</si>
  <si>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</si>
  <si>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</si>
  <si>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</si>
  <si>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</si>
  <si>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</si>
  <si>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</si>
  <si>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</si>
  <si>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</si>
  <si>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</si>
  <si>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</si>
  <si>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</si>
  <si>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</si>
  <si>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</si>
  <si>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</si>
  <si>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</si>
  <si>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</si>
  <si>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</si>
  <si>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</si>
  <si>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</si>
  <si>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</si>
  <si>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</si>
  <si>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</si>
  <si>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</si>
  <si>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</si>
  <si>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</si>
  <si>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</si>
  <si>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</si>
  <si>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</si>
  <si>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</si>
  <si>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</si>
  <si>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</si>
  <si>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</si>
  <si>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</si>
  <si>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</si>
  <si>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</si>
  <si>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</si>
  <si>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</si>
  <si>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</si>
  <si>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</si>
  <si>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</si>
  <si>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</si>
  <si>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</si>
  <si>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</si>
  <si>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</si>
  <si>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</si>
  <si>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</si>
  <si>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</si>
  <si>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</si>
  <si>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</si>
  <si>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</si>
  <si>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</si>
  <si>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</si>
  <si>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</si>
  <si>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</si>
  <si>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</si>
  <si>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</si>
  <si>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</si>
  <si>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</si>
  <si>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</si>
  <si>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</si>
  <si>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</si>
  <si>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</si>
  <si>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</si>
  <si>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</si>
  <si>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</si>
  <si>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</si>
  <si>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</si>
  <si>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</si>
  <si>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</si>
  <si>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</si>
  <si>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</si>
  <si>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</si>
  <si>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</si>
  <si>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</si>
  <si>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</si>
  <si>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</si>
  <si>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</si>
  <si>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</si>
  <si>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</si>
  <si>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</si>
  <si>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</si>
  <si>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</si>
  <si>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</si>
  <si>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</si>
  <si>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</si>
  <si>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</si>
  <si>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</si>
  <si>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</si>
  <si>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</si>
  <si>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</si>
  <si>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</si>
  <si>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</si>
  <si>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</si>
  <si>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</si>
  <si>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</si>
  <si>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</si>
  <si>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</si>
  <si>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</si>
  <si>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</si>
  <si>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</si>
  <si>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</si>
  <si>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</si>
  <si>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</si>
  <si>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</si>
  <si>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</si>
  <si>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</si>
  <si>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</si>
  <si>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</si>
  <si>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</si>
  <si>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</si>
  <si>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</si>
  <si>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</si>
  <si>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</si>
  <si>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</si>
  <si>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</si>
  <si>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</si>
  <si>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</si>
  <si>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</si>
  <si>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</si>
  <si>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</si>
  <si>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</si>
  <si>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</si>
  <si>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</si>
  <si>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</si>
  <si>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</si>
  <si>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</si>
  <si>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</si>
  <si>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</si>
  <si>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</si>
  <si>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</si>
  <si>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</si>
  <si>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</si>
  <si>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</si>
  <si>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</si>
  <si>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</si>
  <si>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</si>
  <si>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</si>
  <si>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</si>
  <si>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</si>
  <si>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</si>
  <si>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</si>
  <si>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</si>
  <si>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</si>
  <si>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</si>
  <si>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</si>
  <si>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</si>
  <si>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</si>
  <si>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</si>
  <si>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</si>
  <si>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</si>
  <si>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</si>
  <si>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</si>
  <si>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</si>
  <si>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</si>
  <si>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</si>
  <si>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</si>
  <si>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</si>
  <si>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</si>
  <si>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</si>
  <si>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</si>
  <si>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</si>
  <si>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</si>
  <si>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</si>
  <si>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</si>
  <si>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</si>
  <si>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</si>
  <si>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</si>
  <si>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</si>
  <si>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</si>
  <si>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</si>
  <si>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</si>
  <si>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</si>
  <si>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</si>
  <si>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</si>
  <si>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</si>
  <si>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</si>
  <si>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</si>
  <si>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</si>
  <si>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</si>
  <si>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</si>
  <si>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</si>
  <si>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</si>
  <si>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</si>
  <si>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</si>
  <si>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</si>
  <si>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</si>
  <si>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</si>
  <si>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</si>
  <si>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</si>
  <si>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</si>
  <si>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</si>
  <si>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</si>
  <si>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</si>
  <si>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</si>
  <si>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</si>
  <si>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</si>
  <si>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</si>
  <si>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</si>
  <si>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</si>
  <si>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</si>
  <si>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</si>
  <si>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</si>
  <si>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</si>
  <si>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</si>
  <si>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</si>
  <si>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</si>
  <si>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</si>
  <si>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</si>
  <si>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</si>
  <si>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</si>
  <si>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</si>
  <si>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</si>
  <si>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</si>
  <si>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</si>
  <si>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</si>
  <si>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</si>
  <si>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</si>
  <si>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</si>
  <si>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</si>
  <si>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</si>
  <si>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</si>
  <si>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</si>
  <si>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</si>
  <si>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</si>
  <si>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</si>
  <si>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</si>
  <si>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</si>
  <si>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</si>
  <si>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</si>
  <si>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</si>
  <si>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</si>
  <si>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</si>
  <si>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</si>
  <si>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</si>
  <si>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</si>
  <si>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</si>
  <si>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</si>
  <si>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</si>
  <si>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</si>
  <si>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</si>
  <si>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</si>
  <si>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</si>
  <si>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</si>
  <si>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</si>
  <si>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</si>
  <si>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</si>
  <si>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</si>
  <si>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</si>
  <si>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</si>
  <si>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</si>
  <si>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</si>
  <si>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</si>
  <si>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</si>
  <si>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</si>
  <si>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</si>
  <si>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</si>
  <si>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</si>
  <si>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</si>
  <si>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</si>
  <si>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</si>
  <si>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</si>
  <si>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</si>
  <si>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</si>
  <si>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</si>
  <si>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</si>
  <si>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</si>
  <si>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</si>
  <si>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</si>
  <si>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</si>
  <si>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</si>
  <si>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</si>
  <si>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</si>
  <si>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</si>
  <si>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</si>
  <si>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</si>
  <si>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</si>
  <si>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</si>
  <si>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</si>
  <si>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</si>
  <si>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</si>
  <si>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</si>
  <si>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</si>
  <si>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</si>
  <si>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</si>
  <si>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</si>
  <si>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</si>
  <si>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</si>
  <si>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</si>
  <si>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</si>
  <si>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</si>
  <si>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</si>
  <si>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</si>
  <si>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</si>
  <si>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</si>
  <si>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</si>
  <si>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</si>
  <si>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</si>
  <si>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</si>
  <si>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</si>
  <si>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</si>
  <si>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</si>
  <si>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</si>
  <si>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</si>
  <si>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</si>
  <si>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</si>
  <si>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</si>
  <si>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</si>
  <si>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</si>
  <si>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</si>
  <si>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</si>
  <si>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</si>
  <si>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</si>
  <si>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</si>
  <si>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</si>
  <si>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</si>
  <si>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</si>
  <si>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</si>
  <si>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</si>
  <si>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</si>
  <si>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</si>
  <si>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</si>
  <si>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</si>
  <si>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</si>
  <si>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</si>
  <si>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</si>
  <si>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</si>
  <si>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</si>
  <si>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</si>
  <si>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</si>
  <si>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</si>
  <si>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</si>
  <si>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</si>
  <si>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</si>
  <si>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</si>
  <si>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</si>
  <si>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</si>
  <si>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</si>
  <si>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</si>
  <si>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</si>
  <si>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</si>
  <si>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</si>
  <si>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</si>
  <si>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</si>
  <si>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</si>
  <si>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</si>
  <si>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</si>
  <si>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</si>
  <si>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</si>
  <si>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</si>
  <si>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</si>
  <si>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</si>
  <si>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</si>
  <si>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</si>
  <si>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</si>
  <si>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</si>
  <si>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</si>
  <si>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</si>
  <si>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</si>
  <si>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</si>
  <si>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</si>
  <si>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</si>
  <si>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</si>
  <si>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</si>
  <si>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</si>
  <si>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</si>
  <si>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</si>
  <si>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</si>
  <si>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</si>
  <si>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</si>
  <si>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</si>
  <si>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</si>
  <si>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</si>
  <si>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</si>
  <si>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</si>
  <si>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</si>
  <si>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</si>
  <si>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</si>
  <si>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</si>
  <si>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</si>
  <si>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</si>
  <si>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</si>
  <si>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</si>
  <si>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</si>
  <si>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</si>
  <si>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</si>
  <si>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</si>
  <si>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</si>
  <si>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</si>
  <si>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</si>
  <si>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</si>
  <si>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</si>
  <si>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</si>
  <si>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</si>
  <si>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</si>
  <si>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</si>
  <si>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</si>
  <si>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</si>
  <si>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</si>
  <si>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</si>
  <si>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</si>
  <si>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</si>
  <si>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</si>
  <si>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</si>
  <si>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</si>
  <si>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</si>
  <si>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</si>
  <si>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</si>
  <si>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</si>
  <si>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</si>
  <si>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</si>
  <si>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</si>
  <si>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</si>
  <si>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</si>
  <si>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</si>
  <si>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</si>
  <si>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</si>
  <si>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</si>
  <si>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</si>
  <si>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</si>
  <si>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</si>
  <si>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</si>
  <si>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</si>
  <si>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</si>
  <si>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</si>
  <si>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</si>
  <si>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</si>
  <si>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</si>
  <si>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</si>
  <si>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</si>
  <si>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</si>
  <si>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</si>
  <si>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</si>
  <si>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</si>
  <si>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</si>
  <si>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</si>
  <si>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</si>
  <si>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</si>
  <si>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</si>
  <si>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</si>
  <si>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</si>
  <si>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</si>
  <si>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</si>
  <si>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</si>
  <si>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</si>
  <si>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</si>
  <si>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</si>
  <si>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</si>
  <si>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</si>
  <si>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</si>
  <si>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</si>
  <si>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</si>
  <si>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</si>
  <si>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</si>
  <si>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</si>
  <si>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</si>
  <si>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</si>
  <si>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</si>
  <si>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</si>
  <si>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</si>
  <si>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</si>
  <si>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</si>
  <si>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</si>
  <si>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</si>
  <si>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</si>
  <si>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</si>
  <si>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</si>
  <si>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</si>
  <si>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</si>
  <si>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</si>
  <si>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</si>
  <si>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</si>
  <si>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</si>
  <si>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</si>
  <si>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</si>
  <si>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</si>
  <si>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</si>
  <si>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</si>
  <si>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</si>
  <si>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</si>
  <si>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</si>
  <si>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</si>
  <si>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</si>
  <si>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</si>
  <si>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</si>
  <si>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</si>
  <si>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</si>
  <si>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</si>
  <si>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</si>
  <si>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</si>
  <si>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</si>
  <si>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</si>
  <si>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</si>
  <si>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</si>
  <si>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</si>
  <si>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</si>
  <si>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</si>
  <si>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</si>
  <si>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</si>
  <si>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</si>
  <si>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</si>
  <si>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</si>
  <si>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</si>
  <si>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</si>
  <si>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</si>
  <si>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</si>
  <si>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</si>
  <si>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</si>
  <si>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</si>
  <si>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</si>
  <si>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</si>
  <si>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</si>
  <si>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</si>
  <si>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</si>
  <si>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</si>
  <si>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</si>
  <si>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</si>
  <si>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</si>
  <si>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</si>
  <si>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</si>
  <si>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</si>
  <si>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</si>
  <si>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</si>
  <si>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</si>
  <si>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</si>
  <si>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</si>
  <si>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</si>
  <si>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</si>
  <si>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</si>
  <si>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</si>
  <si>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</si>
  <si>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</si>
  <si>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</si>
  <si>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</si>
  <si>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</si>
  <si>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</si>
  <si>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</si>
  <si>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</si>
  <si>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</si>
  <si>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</si>
  <si>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</si>
  <si>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</si>
  <si>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</si>
  <si>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</si>
  <si>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</si>
  <si>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</si>
  <si>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</si>
  <si>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</si>
  <si>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</si>
  <si>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</si>
  <si>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</si>
  <si>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</si>
  <si>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</si>
  <si>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</si>
  <si>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</si>
  <si>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</si>
  <si>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</si>
  <si>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</si>
  <si>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</si>
  <si>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</si>
  <si>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</si>
  <si>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</si>
  <si>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</si>
  <si>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</si>
  <si>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</si>
  <si>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</si>
  <si>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</si>
  <si>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</si>
  <si>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</si>
  <si>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</si>
  <si>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</si>
  <si>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</si>
  <si>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</si>
  <si>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</si>
  <si>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</si>
  <si>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</si>
  <si>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</si>
  <si>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</si>
  <si>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</si>
  <si>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</si>
  <si>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</si>
  <si>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</si>
  <si>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</si>
  <si>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</si>
  <si>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</si>
  <si>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</si>
  <si>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</si>
  <si>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</si>
  <si>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</si>
  <si>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</si>
  <si>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</si>
  <si>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</si>
  <si>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</si>
  <si>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</si>
  <si>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</si>
  <si>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</si>
  <si>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</si>
  <si>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</si>
  <si>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</si>
  <si>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</si>
  <si>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</si>
  <si>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</si>
  <si>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</si>
  <si>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</si>
  <si>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</si>
  <si>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</si>
  <si>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</si>
  <si>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</si>
  <si>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</si>
  <si>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</si>
  <si>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</si>
  <si>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</si>
  <si>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</si>
  <si>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</si>
  <si>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</si>
  <si>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</si>
  <si>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</si>
  <si>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</si>
  <si>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</si>
  <si>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</si>
  <si>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</si>
  <si>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</si>
  <si>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</si>
  <si>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</si>
  <si>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</si>
  <si>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</si>
  <si>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</si>
  <si>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</si>
  <si>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</si>
  <si>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</si>
  <si>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</si>
  <si>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</si>
  <si>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</si>
  <si>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</si>
  <si>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</si>
  <si>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</si>
  <si>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</si>
  <si>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</si>
  <si>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</si>
  <si>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</si>
  <si>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</si>
  <si>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</si>
  <si>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</si>
  <si>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</si>
  <si>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</si>
  <si>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</si>
  <si>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</si>
  <si>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</si>
  <si>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</si>
  <si>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</si>
  <si>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</si>
  <si>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</si>
  <si>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</si>
  <si>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</si>
  <si>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</si>
  <si>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</si>
  <si>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</si>
  <si>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</si>
  <si>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</si>
  <si>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</si>
  <si>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</si>
  <si>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</si>
  <si>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</si>
  <si>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</si>
  <si>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</si>
  <si>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</si>
  <si>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</si>
  <si>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</si>
  <si>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</si>
  <si>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</si>
  <si>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</si>
  <si>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</si>
  <si>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</si>
  <si>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</si>
  <si>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</si>
  <si>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</si>
  <si>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</si>
  <si>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</si>
  <si>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</si>
  <si>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</si>
  <si>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</si>
  <si>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</si>
  <si>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</si>
  <si>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</si>
  <si>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</si>
  <si>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</si>
  <si>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</si>
  <si>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</si>
  <si>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</si>
  <si>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</si>
  <si>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</si>
  <si>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</si>
  <si>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</si>
  <si>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</si>
  <si>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</si>
  <si>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</si>
  <si>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</si>
  <si>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</si>
  <si>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</si>
  <si>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</si>
  <si>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</si>
  <si>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</si>
  <si>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</si>
  <si>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</si>
  <si>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</si>
  <si>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</si>
  <si>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</si>
  <si>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</si>
  <si>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</si>
  <si>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</si>
  <si>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</si>
  <si>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</si>
  <si>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</si>
  <si>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</si>
  <si>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</si>
  <si>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</si>
  <si>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</si>
  <si>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</si>
  <si>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</si>
  <si>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</si>
  <si>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</si>
  <si>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</si>
  <si>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</si>
  <si>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</si>
  <si>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</si>
  <si>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</si>
  <si>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</si>
  <si>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</si>
  <si>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</si>
  <si>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</si>
  <si>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</si>
  <si>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</si>
  <si>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</si>
  <si>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</si>
  <si>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</si>
  <si>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</si>
  <si>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</si>
  <si>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</si>
  <si>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</si>
  <si>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</si>
  <si>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</si>
  <si>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</si>
  <si>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</si>
  <si>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</si>
  <si>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</si>
  <si>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</si>
  <si>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</si>
  <si>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</si>
  <si>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</si>
  <si>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</si>
  <si>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</si>
  <si>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</si>
  <si>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</si>
  <si>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</si>
  <si>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</si>
  <si>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</si>
  <si>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</si>
  <si>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</si>
  <si>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</si>
  <si>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</si>
  <si>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</si>
  <si>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</si>
  <si>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</si>
  <si>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</si>
  <si>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</si>
  <si>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</si>
  <si>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</si>
  <si>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</si>
  <si>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</si>
  <si>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</si>
  <si>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</si>
  <si>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</si>
  <si>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</si>
  <si>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</si>
  <si>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</si>
  <si>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</si>
  <si>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</si>
  <si>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</si>
  <si>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</si>
  <si>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</si>
  <si>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</si>
  <si>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</si>
  <si>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</si>
  <si>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</si>
  <si>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</si>
  <si>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</si>
  <si>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</si>
  <si>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</si>
  <si>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</si>
  <si>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</si>
  <si>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</si>
  <si>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</si>
  <si>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</si>
  <si>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</si>
  <si>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</si>
  <si>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</si>
  <si>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</si>
  <si>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</si>
  <si>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</si>
  <si>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</si>
  <si>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</si>
  <si>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</si>
  <si>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</si>
  <si>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</si>
  <si>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</si>
  <si>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</si>
  <si>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</si>
  <si>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</si>
  <si>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</si>
  <si>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</si>
  <si>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</si>
  <si>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</si>
  <si>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</si>
  <si>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</si>
  <si>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</si>
  <si>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</si>
  <si>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</si>
  <si>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</si>
  <si>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</si>
  <si>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</si>
  <si>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</si>
  <si>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</si>
  <si>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</si>
  <si>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</si>
  <si>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</si>
  <si>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</si>
  <si>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</si>
  <si>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</si>
  <si>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</si>
  <si>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</si>
  <si>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</si>
  <si>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</si>
  <si>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</si>
  <si>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</si>
  <si>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</si>
  <si>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</si>
  <si>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</si>
  <si>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</si>
  <si>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</si>
  <si>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</si>
  <si>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</si>
  <si>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</si>
  <si>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</si>
  <si>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</si>
  <si>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</si>
  <si>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</si>
  <si>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</si>
  <si>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</si>
  <si>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</si>
  <si>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</si>
  <si>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</si>
  <si>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</si>
  <si>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</si>
  <si>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</si>
  <si>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</si>
  <si>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</si>
  <si>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</si>
  <si>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</si>
  <si>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</si>
  <si>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</si>
  <si>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</si>
  <si>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</si>
  <si>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</si>
  <si>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</si>
  <si>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</si>
  <si>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</si>
  <si>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</si>
  <si>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</si>
  <si>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</si>
  <si>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</si>
  <si>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</si>
  <si>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</si>
  <si>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</si>
  <si>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</si>
  <si>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</si>
  <si>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</si>
  <si>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</si>
  <si>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</si>
  <si>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</si>
  <si>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</si>
  <si>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</si>
  <si>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</si>
  <si>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</si>
  <si>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</si>
  <si>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</si>
  <si>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</si>
  <si>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</si>
  <si>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</si>
  <si>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</si>
  <si>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</si>
  <si>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</si>
  <si>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</si>
  <si>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</si>
  <si>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</si>
  <si>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</si>
  <si>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</si>
  <si>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</si>
  <si>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</si>
  <si>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</si>
  <si>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</si>
  <si>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</si>
  <si>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</si>
  <si>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</si>
  <si>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</si>
  <si>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</si>
  <si>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</si>
  <si>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</si>
  <si>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</si>
  <si>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</si>
  <si>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</si>
  <si>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</si>
  <si>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</si>
  <si>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</si>
  <si>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</si>
  <si>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</si>
  <si>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</si>
  <si>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</si>
  <si>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</si>
  <si>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</si>
  <si>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</si>
  <si>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</si>
  <si>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</si>
  <si>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</si>
  <si>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</si>
  <si>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</si>
  <si>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</si>
  <si>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</si>
  <si>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</si>
  <si>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</si>
  <si>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</si>
  <si>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</si>
  <si>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</si>
  <si>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</si>
  <si>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</si>
  <si>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</si>
  <si>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</si>
  <si>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</si>
  <si>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</si>
  <si>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</si>
  <si>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</si>
  <si>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</si>
  <si>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</si>
  <si>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</si>
  <si>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</si>
  <si>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</si>
  <si>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</si>
  <si>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</si>
  <si>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</si>
  <si>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</si>
  <si>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</si>
  <si>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</si>
  <si>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</si>
  <si>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</si>
  <si>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</si>
  <si>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</si>
  <si>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</si>
  <si>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</si>
  <si>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</si>
  <si>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</si>
  <si>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</si>
  <si>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</si>
  <si>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</si>
  <si>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</si>
  <si>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</si>
  <si>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</si>
  <si>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</si>
  <si>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</si>
  <si>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</si>
  <si>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</si>
  <si>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</si>
  <si>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</si>
  <si>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</si>
  <si>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</si>
  <si>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</si>
  <si>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</si>
  <si>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</si>
  <si>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</si>
  <si>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</si>
  <si>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</si>
  <si>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</si>
  <si>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</si>
  <si>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</si>
  <si>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</si>
  <si>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</si>
  <si>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</si>
  <si>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</si>
  <si>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</si>
  <si>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</si>
  <si>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</si>
  <si>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</si>
  <si>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</si>
  <si>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</si>
  <si>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</si>
  <si>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</si>
  <si>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</si>
  <si>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</si>
  <si>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</si>
  <si>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</si>
  <si>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</si>
  <si>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</si>
  <si>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</si>
  <si>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</si>
  <si>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</si>
  <si>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</si>
  <si>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</si>
  <si>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</si>
  <si>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</si>
  <si>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</si>
  <si>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</si>
  <si>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</si>
  <si>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</si>
  <si>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</si>
  <si>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</si>
  <si>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</si>
  <si>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</si>
  <si>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</si>
  <si>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</si>
  <si>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</si>
  <si>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</si>
  <si>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</si>
  <si>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</si>
  <si>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</si>
  <si>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</si>
  <si>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</si>
  <si>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</si>
  <si>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</si>
  <si>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</si>
  <si>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</si>
  <si>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</si>
  <si>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</si>
  <si>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</si>
  <si>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</si>
  <si>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</si>
  <si>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</si>
  <si>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</si>
  <si>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</si>
  <si>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</si>
  <si>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</si>
  <si>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</si>
  <si>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</si>
  <si>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</si>
  <si>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</si>
  <si>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</si>
  <si>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</si>
  <si>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</si>
  <si>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</si>
  <si>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</si>
  <si>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</si>
  <si>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</si>
  <si>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</si>
  <si>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</si>
  <si>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</si>
  <si>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</si>
  <si>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</si>
  <si>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</si>
  <si>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</si>
  <si>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</si>
  <si>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</si>
  <si>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</si>
  <si>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</si>
  <si>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</si>
  <si>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</si>
  <si>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</si>
  <si>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</si>
  <si>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</si>
  <si>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</si>
  <si>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</si>
  <si>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</si>
  <si>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</si>
  <si>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</si>
  <si>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</si>
  <si>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</si>
  <si>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</si>
  <si>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</si>
  <si>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</si>
  <si>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</si>
  <si>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</si>
  <si>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</si>
  <si>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</si>
  <si>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</si>
  <si>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</si>
  <si>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</si>
  <si>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</si>
  <si>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</si>
  <si>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</si>
  <si>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</si>
  <si>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</si>
  <si>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</si>
  <si>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</si>
  <si>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</si>
  <si>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</si>
  <si>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</si>
  <si>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</si>
  <si>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</si>
  <si>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</si>
  <si>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</si>
  <si>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</si>
  <si>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</si>
  <si>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</si>
  <si>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</si>
  <si>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</si>
  <si>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</si>
  <si>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</si>
  <si>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</si>
  <si>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</si>
  <si>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</si>
  <si>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</si>
  <si>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</si>
  <si>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</si>
  <si>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</si>
  <si>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</si>
  <si>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</si>
  <si>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</si>
  <si>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</si>
  <si>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</si>
  <si>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</si>
  <si>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</si>
  <si>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</si>
  <si>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</si>
  <si>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</si>
  <si>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</si>
  <si>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</si>
  <si>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</si>
  <si>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</si>
  <si>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</si>
  <si>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</si>
  <si>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</si>
  <si>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</si>
  <si>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</si>
  <si>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</si>
  <si>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</si>
  <si>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</si>
  <si>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</si>
  <si>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</si>
  <si>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</si>
  <si>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</si>
  <si>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</si>
  <si>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</si>
  <si>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</si>
  <si>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</si>
  <si>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</si>
  <si>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</si>
  <si>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</si>
  <si>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</si>
  <si>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</si>
  <si>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</si>
  <si>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</si>
  <si>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</si>
  <si>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</si>
  <si>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</si>
  <si>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</si>
  <si>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</si>
  <si>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</si>
  <si>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</si>
  <si>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</si>
  <si>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</si>
  <si>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</si>
  <si>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</si>
  <si>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</si>
  <si>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</si>
  <si>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</si>
  <si>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</si>
  <si>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</si>
  <si>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</si>
  <si>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</si>
  <si>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</si>
  <si>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</si>
  <si>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</si>
  <si>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</si>
  <si>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</si>
  <si>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</si>
  <si>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</si>
  <si>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</si>
  <si>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</si>
  <si>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</si>
  <si>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</si>
  <si>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</si>
  <si>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</si>
  <si>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</si>
  <si>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</si>
  <si>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</si>
  <si>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</si>
  <si>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</si>
  <si>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</si>
  <si>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</si>
  <si>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</si>
  <si>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</si>
  <si>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</si>
  <si>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</si>
  <si>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</si>
  <si>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</si>
  <si>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</si>
  <si>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</si>
  <si>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</si>
  <si>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</si>
  <si>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</si>
  <si>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</si>
  <si>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</si>
  <si>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</si>
  <si>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</si>
  <si>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</si>
  <si>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</si>
  <si>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</si>
  <si>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</si>
  <si>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</si>
  <si>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</si>
  <si>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</si>
  <si>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</si>
  <si>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</si>
  <si>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</si>
  <si>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</si>
  <si>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</si>
  <si>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</si>
  <si>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</si>
  <si>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</si>
  <si>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</si>
  <si>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</si>
  <si>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</si>
  <si>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</si>
  <si>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</si>
  <si>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</si>
  <si>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</si>
  <si>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</si>
  <si>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</si>
  <si>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</si>
  <si>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</si>
  <si>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</si>
  <si>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</si>
  <si>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</si>
  <si>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</si>
  <si>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</si>
  <si>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</si>
  <si>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</si>
  <si>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</si>
  <si>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</si>
  <si>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</si>
  <si>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</si>
  <si>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</si>
  <si>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</si>
  <si>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</si>
  <si>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</si>
  <si>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</si>
  <si>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</si>
  <si>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</si>
  <si>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</si>
  <si>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</si>
  <si>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</si>
  <si>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</si>
  <si>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</si>
  <si>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</si>
  <si>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</si>
  <si>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</si>
  <si>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</si>
  <si>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</si>
  <si>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</si>
  <si>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</si>
  <si>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</si>
  <si>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</si>
  <si>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</si>
  <si>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</si>
  <si>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</si>
  <si>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</si>
  <si>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</si>
  <si>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</si>
  <si>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</si>
  <si>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</si>
  <si>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</si>
  <si>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</si>
  <si>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</si>
  <si>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</si>
  <si>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</si>
  <si>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</si>
  <si>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</si>
  <si>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</si>
  <si>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</si>
  <si>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</si>
  <si>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</si>
  <si>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</si>
  <si>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</si>
  <si>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</si>
  <si>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</si>
  <si>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</si>
  <si>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</si>
  <si>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</si>
  <si>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</si>
  <si>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</si>
  <si>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</si>
  <si>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</si>
  <si>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</si>
  <si>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</si>
  <si>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</si>
  <si>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</si>
  <si>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</si>
  <si>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</si>
  <si>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</si>
  <si>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</si>
  <si>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</si>
  <si>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</si>
  <si>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</si>
  <si>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</si>
  <si>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</si>
  <si>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</si>
  <si>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</si>
  <si>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</si>
  <si>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</si>
  <si>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</si>
  <si>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</si>
  <si>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</si>
  <si>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</si>
  <si>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</si>
  <si>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</si>
  <si>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</si>
  <si>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</si>
  <si>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</si>
  <si>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</si>
  <si>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</si>
  <si>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</si>
  <si>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</si>
  <si>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</si>
  <si>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</si>
  <si>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</si>
  <si>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</si>
  <si>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</si>
  <si>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</si>
  <si>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</si>
  <si>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</si>
  <si>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</si>
  <si>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</si>
  <si>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</si>
  <si>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</si>
  <si>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</si>
  <si>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</si>
  <si>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</si>
  <si>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</si>
  <si>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</si>
  <si>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</si>
  <si>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</si>
  <si>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</si>
  <si>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</si>
  <si>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</si>
  <si>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</si>
  <si>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</si>
  <si>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</si>
  <si>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</si>
  <si>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</si>
  <si>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</si>
  <si>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</si>
  <si>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</si>
  <si>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</si>
  <si>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</si>
  <si>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</si>
  <si>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</si>
  <si>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</si>
  <si>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</si>
  <si>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</si>
  <si>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</si>
  <si>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</si>
  <si>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</si>
  <si>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</si>
  <si>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</si>
  <si>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</si>
  <si>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</si>
  <si>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</si>
  <si>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</si>
  <si>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</si>
  <si>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</si>
  <si>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</si>
  <si>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</si>
  <si>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</si>
  <si>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</si>
  <si>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</si>
  <si>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</si>
  <si>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</si>
  <si>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</si>
  <si>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</si>
  <si>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</si>
  <si>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</si>
  <si>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</si>
  <si>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</si>
  <si>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</si>
  <si>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</si>
  <si>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</si>
  <si>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</si>
  <si>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</si>
  <si>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</si>
  <si>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</si>
  <si>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</si>
  <si>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</si>
  <si>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</si>
  <si>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</si>
  <si>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</si>
  <si>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</si>
  <si>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</si>
  <si>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</si>
  <si>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</si>
  <si>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</si>
  <si>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</si>
  <si>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</si>
  <si>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</si>
  <si>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</si>
  <si>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</si>
  <si>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</si>
  <si>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</si>
  <si>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</si>
  <si>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</si>
  <si>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</si>
  <si>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</si>
  <si>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</si>
  <si>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</si>
  <si>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</si>
  <si>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</si>
  <si>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</si>
  <si>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</si>
  <si>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</si>
  <si>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</si>
  <si>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</si>
  <si>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</si>
  <si>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</si>
  <si>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</si>
  <si>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</si>
  <si>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</si>
  <si>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</si>
  <si>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</si>
  <si>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</si>
  <si>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</si>
  <si>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</si>
  <si>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</si>
  <si>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</si>
  <si>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</si>
  <si>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</si>
  <si>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</si>
  <si>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</si>
  <si>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</si>
  <si>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</si>
  <si>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</si>
  <si>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</si>
  <si>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</si>
  <si>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</si>
  <si>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</si>
  <si>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</si>
  <si>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</si>
  <si>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</si>
  <si>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</si>
  <si>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</si>
  <si>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</si>
  <si>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</si>
  <si>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</si>
  <si>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</si>
  <si>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</si>
  <si>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</si>
  <si>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</si>
  <si>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</si>
  <si>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</si>
  <si>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</si>
  <si>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</si>
  <si>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</si>
  <si>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</si>
  <si>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</si>
  <si>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</si>
  <si>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</si>
  <si>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</si>
  <si>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</si>
  <si>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</si>
  <si>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</si>
  <si>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</si>
  <si>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</si>
  <si>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</si>
  <si>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</si>
  <si>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</si>
  <si>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</si>
  <si>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</si>
  <si>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</si>
  <si>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</si>
  <si>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</si>
  <si>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</si>
  <si>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</si>
  <si>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</si>
  <si>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</si>
  <si>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</si>
  <si>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</si>
  <si>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</si>
  <si>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</si>
  <si>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</si>
  <si>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</si>
  <si>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</si>
  <si>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</si>
  <si>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</si>
  <si>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</si>
  <si>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</si>
  <si>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</si>
  <si>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</si>
  <si>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</si>
  <si>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</si>
  <si>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</si>
  <si>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</si>
  <si>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</si>
  <si>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</si>
  <si>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</si>
  <si>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</si>
  <si>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</si>
  <si>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</si>
  <si>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</si>
  <si>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</si>
  <si>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</si>
  <si>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</si>
  <si>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</si>
  <si>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</si>
  <si>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</si>
  <si>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</si>
  <si>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</si>
  <si>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</si>
  <si>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</si>
  <si>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</si>
  <si>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</si>
  <si>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</si>
  <si>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</si>
  <si>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</si>
  <si>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</si>
  <si>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</si>
  <si>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</si>
  <si>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</si>
  <si>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</si>
  <si>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</si>
  <si>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</si>
  <si>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</si>
  <si>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</si>
  <si>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</si>
  <si>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</si>
  <si>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</si>
  <si>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</si>
  <si>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</si>
  <si>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</si>
  <si>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</si>
  <si>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</si>
  <si>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</si>
  <si>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</si>
  <si>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</si>
  <si>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</si>
  <si>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</si>
  <si>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</si>
  <si>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</si>
  <si>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</si>
  <si>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</si>
  <si>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</si>
  <si>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</si>
  <si>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</si>
  <si>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</si>
  <si>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</si>
  <si>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</si>
  <si>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</si>
  <si>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</si>
  <si>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</si>
  <si>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</si>
  <si>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</si>
  <si>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</si>
  <si>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</si>
  <si>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</si>
  <si>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</si>
  <si>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</si>
  <si>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</si>
  <si>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</si>
  <si>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</si>
  <si>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</si>
  <si>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</si>
  <si>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</si>
  <si>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</si>
  <si>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</si>
  <si>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</si>
  <si>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</si>
  <si>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</si>
  <si>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</si>
  <si>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</si>
  <si>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</si>
  <si>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</si>
  <si>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</si>
  <si>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</si>
  <si>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</si>
  <si>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</si>
  <si>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</si>
  <si>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</si>
  <si>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</si>
  <si>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</si>
  <si>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</si>
  <si>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</si>
  <si>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</si>
  <si>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</si>
  <si>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</si>
  <si>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</si>
  <si>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</si>
  <si>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</si>
  <si>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</si>
  <si>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</si>
  <si>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</si>
  <si>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</si>
  <si>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</si>
  <si>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</si>
  <si>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</si>
  <si>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</si>
  <si>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</si>
  <si>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</si>
  <si>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</si>
  <si>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</si>
  <si>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</si>
  <si>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</si>
  <si>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</si>
  <si>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</si>
  <si>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</si>
  <si>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</si>
  <si>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</si>
  <si>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</si>
  <si>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</si>
  <si>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</si>
  <si>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</si>
  <si>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</si>
  <si>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</si>
  <si>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</si>
  <si>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</si>
  <si>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</si>
  <si>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</si>
  <si>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</si>
  <si>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</si>
  <si>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</si>
  <si>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</si>
  <si>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</si>
  <si>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</si>
  <si>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</si>
  <si>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</si>
  <si>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</si>
  <si>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</si>
  <si>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</si>
  <si>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</si>
  <si>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</si>
  <si>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</si>
  <si>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</si>
  <si>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</si>
  <si>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</si>
  <si>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</si>
  <si>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</si>
  <si>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</si>
  <si>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</si>
  <si>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</si>
  <si>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</si>
  <si>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</si>
  <si>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</si>
  <si>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</si>
  <si>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</si>
  <si>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</si>
  <si>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</si>
  <si>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</si>
  <si>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</si>
  <si>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</si>
  <si>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</si>
  <si>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</si>
  <si>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</si>
  <si>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</si>
  <si>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</si>
  <si>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</si>
  <si>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</si>
  <si>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</si>
  <si>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</si>
  <si>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</si>
  <si>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</si>
  <si>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</si>
  <si>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</si>
  <si>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</si>
  <si>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</si>
  <si>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</si>
  <si>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</si>
  <si>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</si>
  <si>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</si>
  <si>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</si>
  <si>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</si>
  <si>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</si>
  <si>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</si>
  <si>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</si>
  <si>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</si>
  <si>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</si>
  <si>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</si>
  <si>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</si>
  <si>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</si>
  <si>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</si>
  <si>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</si>
  <si>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</si>
  <si>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</si>
  <si>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</si>
  <si>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</si>
  <si>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</si>
  <si>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</si>
  <si>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</si>
  <si>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</si>
  <si>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</si>
  <si>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</si>
  <si>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</si>
  <si>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</si>
  <si>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</si>
  <si>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</si>
  <si>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</si>
  <si>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</si>
  <si>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</si>
  <si>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</si>
  <si>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</si>
  <si>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</si>
  <si>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</si>
  <si>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</si>
  <si>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</si>
  <si>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</si>
  <si>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</si>
  <si>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</si>
  <si>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</si>
  <si>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</si>
  <si>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</si>
  <si>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</si>
  <si>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</si>
  <si>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</si>
  <si>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</si>
  <si>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</si>
  <si>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</si>
  <si>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</si>
  <si>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</si>
  <si>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</si>
  <si>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</si>
  <si>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</si>
  <si>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</si>
  <si>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</si>
  <si>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</si>
  <si>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</si>
  <si>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</si>
  <si>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</si>
  <si>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</si>
  <si>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</si>
  <si>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</si>
  <si>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</si>
  <si>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</si>
  <si>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</si>
  <si>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</si>
  <si>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</si>
  <si>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</si>
  <si>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</si>
  <si>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</si>
  <si>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</si>
  <si>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</si>
  <si>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</si>
  <si>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</si>
  <si>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</si>
  <si>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</si>
  <si>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</si>
  <si>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</si>
  <si>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</si>
  <si>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</si>
  <si>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</si>
  <si>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</si>
  <si>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</si>
  <si>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</si>
  <si>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</si>
  <si>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</si>
  <si>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</si>
  <si>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</si>
  <si>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</si>
  <si>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</si>
  <si>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</si>
  <si>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</si>
  <si>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</si>
  <si>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</si>
  <si>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</si>
  <si>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</si>
  <si>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</si>
  <si>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</si>
  <si>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</si>
  <si>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</si>
  <si>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</si>
  <si>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</si>
  <si>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</si>
  <si>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</si>
  <si>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</si>
  <si>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</si>
  <si>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</si>
  <si>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</si>
  <si>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</si>
  <si>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</si>
  <si>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</si>
  <si>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</si>
  <si>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</si>
  <si>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</si>
  <si>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</si>
  <si>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</si>
  <si>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</si>
  <si>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</si>
  <si>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</si>
  <si>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</si>
  <si>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</si>
  <si>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</si>
  <si>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</si>
  <si>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</si>
  <si>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</si>
  <si>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</si>
  <si>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</si>
  <si>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</si>
  <si>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</si>
  <si>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</si>
  <si>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</si>
  <si>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</si>
  <si>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</si>
  <si>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</si>
  <si>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</si>
  <si>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</si>
  <si>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</si>
  <si>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</si>
  <si>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</si>
  <si>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</si>
  <si>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</si>
  <si>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</si>
  <si>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</si>
  <si>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</si>
  <si>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</si>
  <si>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</si>
  <si>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</si>
  <si>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</si>
  <si>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</si>
  <si>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</si>
  <si>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</si>
  <si>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</si>
  <si>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</si>
  <si>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</si>
  <si>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</si>
  <si>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</si>
  <si>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</si>
  <si>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</si>
  <si>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</si>
  <si>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</si>
  <si>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</si>
  <si>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</si>
  <si>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</si>
  <si>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</si>
  <si>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</si>
  <si>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</si>
  <si>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</si>
  <si>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</si>
  <si>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</si>
  <si>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</si>
  <si>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</si>
  <si>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</si>
  <si>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</si>
  <si>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</si>
  <si>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</si>
  <si>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</si>
  <si>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</si>
  <si>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</si>
  <si>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</si>
  <si>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</si>
  <si>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</si>
  <si>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</si>
  <si>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</si>
  <si>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</si>
  <si>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</si>
  <si>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</si>
  <si>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</si>
  <si>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</si>
  <si>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</si>
  <si>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</si>
  <si>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</si>
  <si>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</si>
  <si>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</si>
  <si>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</si>
  <si>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</si>
  <si>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</si>
  <si>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</si>
  <si>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</si>
  <si>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</si>
  <si>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</si>
  <si>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</si>
  <si>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</si>
  <si>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</si>
  <si>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</si>
  <si>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</si>
  <si>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</si>
  <si>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</si>
  <si>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</si>
  <si>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</si>
  <si>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</si>
  <si>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</si>
  <si>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</si>
  <si>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</si>
  <si>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</si>
  <si>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</si>
  <si>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</si>
  <si>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</si>
  <si>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</si>
  <si>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</si>
  <si>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</si>
  <si>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</si>
  <si>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</si>
  <si>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</si>
  <si>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</si>
  <si>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</si>
  <si>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</si>
  <si>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</si>
  <si>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</si>
  <si>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</si>
  <si>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</si>
  <si>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</si>
  <si>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</si>
  <si>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</si>
  <si>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</si>
  <si>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</si>
  <si>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</si>
  <si>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</si>
  <si>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</si>
  <si>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</si>
  <si>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</si>
  <si>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</si>
  <si>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</si>
  <si>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</si>
  <si>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</si>
  <si>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</si>
  <si>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</si>
  <si>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</si>
  <si>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</si>
  <si>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</si>
  <si>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</si>
  <si>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</si>
  <si>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</si>
  <si>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</si>
  <si>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</si>
  <si>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</si>
  <si>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</si>
  <si>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</si>
  <si>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</si>
  <si>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</si>
  <si>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</si>
  <si>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</si>
  <si>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</si>
  <si>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</si>
  <si>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</si>
  <si>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</si>
  <si>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</si>
  <si>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</si>
  <si>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</si>
  <si>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</si>
  <si>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</si>
  <si>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</si>
  <si>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</si>
  <si>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</si>
  <si>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</si>
  <si>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</si>
  <si>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</si>
  <si>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</si>
  <si>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</si>
  <si>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</si>
  <si>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</si>
  <si>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</si>
  <si>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</si>
  <si>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</si>
  <si>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</si>
  <si>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</si>
  <si>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</si>
  <si>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</si>
  <si>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</si>
  <si>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</si>
  <si>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</si>
  <si>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</si>
  <si>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</si>
  <si>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</si>
  <si>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</si>
  <si>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</si>
  <si>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</si>
  <si>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</si>
  <si>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</si>
  <si>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</si>
  <si>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</si>
  <si>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</si>
  <si>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</si>
  <si>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</si>
  <si>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</si>
  <si>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</si>
  <si>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</si>
  <si>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</si>
  <si>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</si>
  <si>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</si>
  <si>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</si>
  <si>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</si>
  <si>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</si>
  <si>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</si>
  <si>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</si>
  <si>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</si>
  <si>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</si>
  <si>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</si>
  <si>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</si>
  <si>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</si>
  <si>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</si>
  <si>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</si>
  <si>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</si>
  <si>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</si>
  <si>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</si>
  <si>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</si>
  <si>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</si>
  <si>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</si>
  <si>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</si>
  <si>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</si>
  <si>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</si>
  <si>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</si>
  <si>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</si>
  <si>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</si>
  <si>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</si>
  <si>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</si>
  <si>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</si>
  <si>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</si>
  <si>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</si>
  <si>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</si>
  <si>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</si>
  <si>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</si>
  <si>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</si>
  <si>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</si>
  <si>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</si>
  <si>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</si>
  <si>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</si>
  <si>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</si>
  <si>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</si>
  <si>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</si>
  <si>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</si>
  <si>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</si>
  <si>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</si>
  <si>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</si>
  <si>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</si>
  <si>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</si>
  <si>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</si>
  <si>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</si>
  <si>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</si>
  <si>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</si>
  <si>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</si>
  <si>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</si>
  <si>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</si>
  <si>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</si>
  <si>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</si>
  <si>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</si>
  <si>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</si>
  <si>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</si>
  <si>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</si>
  <si>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</si>
  <si>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</si>
  <si>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</si>
  <si>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</si>
  <si>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</si>
  <si>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</si>
  <si>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</si>
  <si>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</si>
  <si>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</si>
  <si>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</si>
  <si>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</si>
  <si>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</si>
  <si>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</si>
  <si>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</si>
  <si>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</si>
  <si>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</si>
  <si>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</si>
  <si>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</si>
  <si>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</si>
  <si>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</si>
  <si>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</si>
  <si>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</si>
  <si>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</si>
  <si>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</si>
  <si>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</si>
  <si>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</si>
  <si>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</si>
  <si>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</si>
  <si>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</si>
  <si>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</si>
  <si>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</si>
  <si>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</si>
  <si>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</si>
  <si>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</si>
  <si>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</si>
  <si>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</si>
  <si>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</si>
  <si>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</si>
  <si>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</si>
  <si>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</si>
  <si>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</si>
  <si>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</si>
  <si>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</si>
  <si>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</si>
  <si>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</si>
  <si>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</si>
  <si>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</si>
  <si>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</si>
  <si>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</si>
  <si>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</si>
  <si>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</si>
  <si>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</si>
  <si>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</si>
  <si>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</si>
  <si>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</si>
  <si>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</si>
  <si>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</si>
  <si>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</si>
  <si>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</si>
  <si>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</si>
  <si>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</si>
  <si>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</si>
  <si>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</si>
  <si>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</si>
  <si>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</si>
  <si>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</si>
  <si>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</si>
  <si>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</si>
  <si>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</si>
  <si>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</si>
  <si>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</si>
  <si>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</si>
  <si>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</si>
  <si>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</si>
  <si>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</si>
  <si>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</si>
  <si>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</si>
  <si>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</si>
  <si>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</si>
  <si>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</si>
  <si>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</si>
  <si>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</si>
  <si>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</si>
  <si>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</si>
  <si>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</si>
  <si>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</si>
  <si>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</si>
  <si>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</si>
  <si>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</si>
  <si>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</si>
  <si>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</si>
  <si>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</si>
  <si>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</si>
  <si>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</si>
  <si>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</si>
  <si>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</si>
  <si>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</si>
  <si>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</si>
  <si>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</si>
  <si>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</si>
  <si>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</si>
  <si>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</si>
  <si>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</si>
  <si>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</si>
  <si>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</si>
  <si>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</si>
  <si>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</si>
  <si>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</si>
  <si>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</si>
  <si>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</si>
  <si>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</si>
  <si>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</si>
  <si>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</si>
  <si>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</si>
  <si>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</si>
  <si>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</si>
  <si>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</si>
  <si>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</si>
  <si>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</si>
  <si>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</si>
  <si>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</si>
  <si>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</si>
  <si>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</si>
  <si>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</si>
  <si>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</si>
  <si>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</si>
  <si>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</si>
  <si>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</si>
  <si>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</si>
  <si>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</si>
  <si>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</si>
  <si>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</si>
  <si>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</si>
  <si>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</si>
  <si>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</si>
  <si>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</si>
  <si>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</si>
  <si>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</si>
  <si>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</si>
  <si>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</si>
  <si>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</si>
  <si>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</si>
  <si>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</si>
  <si>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</si>
  <si>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</si>
  <si>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</si>
  <si>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</si>
  <si>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</si>
  <si>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</si>
  <si>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</si>
  <si>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</si>
  <si>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</si>
  <si>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</si>
  <si>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</si>
  <si>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</si>
  <si>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</si>
  <si>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</si>
  <si>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</si>
  <si>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</si>
  <si>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</si>
  <si>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</si>
  <si>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</si>
  <si>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</si>
  <si>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</si>
  <si>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</si>
  <si>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</si>
  <si>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</si>
  <si>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</si>
  <si>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</si>
  <si>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</si>
  <si>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</si>
  <si>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</si>
  <si>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</si>
  <si>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</si>
  <si>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</si>
  <si>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</si>
  <si>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</si>
  <si>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</si>
  <si>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</si>
  <si>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</si>
  <si>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</si>
  <si>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</si>
  <si>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</si>
  <si>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</si>
  <si>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</si>
  <si>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</si>
  <si>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</si>
  <si>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</si>
  <si>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</si>
  <si>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</si>
  <si>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</si>
  <si>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</si>
  <si>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</si>
  <si>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</si>
  <si>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</si>
  <si>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</si>
  <si>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</si>
  <si>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</si>
  <si>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</si>
  <si>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</si>
  <si>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</si>
  <si>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</si>
  <si>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</si>
  <si>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</si>
  <si>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</si>
  <si>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</si>
  <si>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</si>
  <si>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</si>
  <si>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</si>
  <si>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</si>
  <si>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</si>
  <si>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</si>
  <si>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</si>
  <si>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</si>
  <si>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</si>
  <si>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</si>
  <si>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</si>
  <si>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</si>
  <si>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</si>
  <si>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</si>
  <si>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</si>
  <si>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</si>
  <si>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</si>
  <si>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</si>
  <si>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</si>
  <si>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</si>
  <si>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</si>
  <si>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</si>
  <si>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</si>
  <si>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</si>
  <si>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</si>
  <si>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</si>
  <si>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</si>
  <si>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</si>
  <si>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</si>
  <si>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</si>
  <si>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</si>
  <si>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</si>
  <si>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</si>
  <si>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</si>
  <si>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</si>
  <si>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</si>
  <si>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</si>
  <si>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</si>
  <si>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</si>
  <si>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</si>
  <si>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</si>
  <si>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</si>
  <si>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</si>
  <si>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</si>
  <si>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</si>
  <si>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</si>
  <si>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</si>
  <si>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</si>
  <si>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</si>
  <si>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</si>
  <si>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</si>
  <si>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</si>
  <si>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</si>
  <si>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</si>
  <si>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</si>
  <si>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</si>
  <si>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</si>
  <si>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</si>
  <si>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</si>
  <si>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</si>
  <si>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</si>
  <si>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</si>
  <si>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</si>
  <si>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</si>
  <si>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</si>
  <si>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</si>
  <si>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</si>
  <si>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</si>
  <si>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</si>
  <si>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</si>
  <si>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</si>
  <si>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</si>
  <si>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</si>
  <si>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</si>
  <si>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</si>
  <si>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</si>
  <si>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</si>
  <si>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</si>
  <si>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</si>
  <si>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</si>
  <si>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</si>
  <si>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</si>
  <si>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</si>
  <si>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</si>
  <si>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</si>
  <si>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</si>
  <si>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</si>
  <si>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</si>
  <si>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</si>
  <si>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</si>
  <si>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</si>
  <si>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</si>
  <si>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</si>
  <si>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</si>
  <si>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</si>
  <si>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</si>
  <si>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</si>
  <si>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</si>
  <si>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</si>
  <si>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</si>
  <si>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</si>
  <si>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</si>
  <si>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</si>
  <si>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</si>
  <si>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</si>
  <si>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</si>
  <si>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</si>
  <si>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</si>
  <si>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</si>
  <si>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</si>
  <si>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</si>
  <si>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</si>
  <si>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</si>
  <si>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</si>
  <si>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</si>
  <si>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</si>
  <si>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</si>
  <si>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</si>
  <si>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</si>
  <si>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</si>
  <si>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</si>
  <si>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</si>
  <si>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</si>
  <si>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</si>
  <si>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</si>
  <si>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</si>
  <si>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</si>
  <si>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</si>
  <si>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</si>
  <si>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</si>
  <si>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</si>
  <si>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</si>
  <si>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</si>
  <si>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</si>
  <si>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</si>
  <si>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</si>
  <si>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</si>
  <si>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</si>
  <si>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</si>
  <si>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</si>
  <si>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</si>
  <si>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</si>
  <si>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</si>
  <si>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</si>
  <si>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</si>
  <si>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</si>
  <si>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</si>
  <si>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</si>
  <si>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</si>
  <si>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</si>
  <si>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</si>
  <si>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</si>
  <si>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</si>
  <si>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</si>
  <si>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</si>
  <si>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</si>
  <si>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</si>
  <si>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</si>
  <si>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</si>
  <si>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</si>
  <si>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</si>
  <si>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</si>
  <si>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</si>
  <si>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</si>
  <si>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</si>
  <si>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</si>
  <si>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</si>
  <si>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</si>
  <si>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</si>
  <si>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</si>
  <si>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</si>
  <si>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</si>
  <si>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</si>
  <si>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</si>
  <si>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</si>
  <si>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</si>
  <si>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</si>
  <si>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</si>
  <si>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</si>
  <si>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</si>
  <si>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</si>
  <si>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</si>
  <si>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</si>
  <si>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</si>
  <si>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</si>
  <si>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</si>
  <si>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</si>
  <si>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</si>
  <si>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</si>
  <si>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</si>
  <si>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</si>
  <si>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</si>
  <si>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</si>
  <si>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</si>
  <si>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</si>
  <si>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</si>
  <si>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</si>
  <si>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</si>
  <si>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</si>
  <si>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</si>
  <si>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</si>
  <si>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</si>
  <si>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</si>
  <si>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</si>
  <si>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</si>
  <si>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</si>
  <si>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</si>
  <si>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</si>
  <si>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</si>
  <si>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</si>
  <si>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</si>
  <si>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</si>
  <si>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</si>
  <si>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</si>
  <si>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</si>
  <si>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</si>
  <si>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</si>
  <si>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</si>
  <si>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</si>
  <si>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</si>
  <si>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</si>
  <si>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</si>
  <si>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</si>
  <si>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</si>
  <si>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</si>
  <si>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</si>
  <si>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</si>
  <si>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</si>
  <si>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</si>
  <si>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</si>
  <si>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</si>
  <si>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</si>
  <si>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</si>
  <si>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</si>
  <si>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</si>
  <si>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</si>
  <si>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</si>
  <si>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</si>
  <si>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</si>
  <si>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</si>
  <si>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</si>
  <si>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</si>
  <si>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</si>
  <si>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</si>
  <si>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</si>
  <si>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</si>
  <si>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</si>
  <si>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</si>
  <si>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</si>
  <si>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</si>
  <si>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</si>
  <si>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</si>
  <si>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</si>
  <si>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</si>
  <si>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</si>
  <si>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</si>
  <si>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</si>
  <si>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</si>
  <si>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</si>
  <si>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</si>
  <si>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</si>
  <si>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</si>
  <si>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</si>
  <si>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</si>
  <si>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</si>
  <si>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</si>
  <si>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</si>
  <si>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</si>
  <si>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</si>
  <si>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</si>
  <si>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</si>
  <si>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</si>
  <si>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</si>
  <si>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</si>
  <si>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</si>
  <si>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</si>
  <si>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</si>
  <si>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</si>
  <si>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</si>
  <si>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</si>
  <si>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</si>
  <si>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</si>
  <si>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</si>
  <si>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</si>
  <si>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</si>
  <si>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</si>
  <si>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</si>
  <si>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</si>
  <si>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</si>
  <si>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</si>
  <si>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</si>
  <si>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</si>
  <si>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</si>
  <si>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</si>
  <si>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</si>
  <si>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</si>
  <si>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</si>
  <si>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</si>
  <si>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</si>
  <si>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</si>
  <si>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</si>
  <si>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</si>
  <si>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</si>
  <si>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</si>
  <si>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</si>
  <si>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</si>
  <si>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</si>
  <si>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</si>
  <si>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</si>
  <si>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</si>
  <si>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</si>
  <si>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</si>
  <si>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</si>
  <si>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</si>
  <si>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</si>
  <si>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</si>
  <si>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</si>
  <si>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</si>
  <si>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</si>
  <si>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</si>
  <si>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</si>
  <si>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</si>
  <si>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</si>
  <si>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</si>
  <si>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</si>
  <si>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</si>
  <si>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</si>
  <si>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</si>
  <si>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</si>
  <si>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</si>
  <si>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</si>
  <si>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</si>
  <si>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</si>
  <si>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</si>
  <si>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</si>
  <si>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</si>
  <si>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</si>
  <si>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</si>
  <si>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</si>
  <si>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</si>
  <si>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</si>
  <si>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</si>
  <si>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</si>
  <si>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</si>
  <si>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</si>
  <si>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</si>
  <si>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</si>
  <si>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</si>
  <si>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</si>
  <si>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</si>
  <si>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</si>
  <si>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</si>
  <si>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</si>
  <si>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</si>
  <si>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</si>
  <si>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</si>
  <si>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</si>
  <si>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</si>
  <si>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</si>
  <si>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</si>
  <si>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</si>
  <si>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</si>
  <si>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</si>
  <si>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</si>
  <si>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</si>
  <si>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</si>
  <si>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</si>
  <si>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</si>
  <si>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</si>
  <si>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</si>
  <si>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</si>
  <si>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</si>
  <si>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</si>
  <si>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</si>
  <si>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</si>
  <si>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</si>
  <si>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</si>
  <si>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</si>
  <si>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</si>
  <si>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</si>
  <si>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</si>
  <si>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</si>
  <si>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</si>
  <si>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</si>
  <si>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</si>
  <si>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</si>
  <si>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</si>
  <si>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</si>
  <si>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</si>
  <si>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</si>
  <si>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</si>
  <si>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</si>
  <si>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</si>
  <si>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</si>
  <si>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</si>
  <si>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</si>
  <si>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</si>
  <si>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</si>
  <si>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</si>
  <si>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</si>
  <si>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</si>
  <si>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</si>
  <si>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</si>
  <si>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</si>
  <si>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</si>
  <si>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</si>
  <si>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</si>
  <si>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</si>
  <si>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</si>
  <si>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</si>
  <si>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</si>
  <si>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</si>
  <si>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</si>
  <si>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</si>
  <si>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</si>
  <si>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</si>
  <si>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</si>
  <si>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</si>
  <si>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</si>
  <si>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</si>
  <si>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</si>
  <si>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</si>
  <si>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</si>
  <si>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</si>
  <si>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</si>
  <si>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</si>
  <si>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</si>
  <si>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</si>
  <si>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</si>
  <si>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</si>
  <si>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</si>
  <si>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</si>
  <si>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</si>
  <si>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</si>
  <si>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</si>
  <si>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</si>
  <si>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</si>
  <si>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</si>
  <si>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</si>
  <si>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</si>
  <si>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</si>
  <si>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</si>
  <si>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</si>
  <si>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</si>
  <si>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</si>
  <si>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</si>
  <si>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</si>
  <si>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</si>
  <si>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</si>
  <si>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</si>
  <si>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</si>
  <si>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</si>
  <si>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</si>
  <si>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</si>
  <si>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</si>
  <si>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</si>
  <si>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</si>
  <si>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</si>
  <si>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</si>
  <si>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</si>
  <si>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</si>
  <si>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</si>
  <si>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</si>
  <si>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</si>
  <si>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</si>
  <si>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</si>
  <si>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</si>
  <si>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</si>
  <si>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</si>
  <si>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</si>
  <si>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</si>
  <si>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</si>
  <si>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</si>
  <si>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</si>
  <si>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</si>
  <si>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</si>
  <si>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</si>
  <si>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</si>
  <si>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</si>
  <si>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</si>
  <si>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</si>
  <si>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</si>
  <si>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</si>
  <si>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</si>
  <si>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</si>
  <si>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</si>
  <si>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</si>
  <si>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</si>
  <si>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</si>
  <si>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</si>
  <si>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</si>
  <si>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</si>
  <si>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</si>
  <si>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</si>
  <si>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</si>
  <si>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</si>
  <si>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</si>
  <si>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</si>
  <si>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</si>
  <si>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</si>
  <si>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</si>
  <si>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</si>
  <si>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</si>
  <si>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</si>
  <si>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</si>
  <si>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</si>
  <si>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</si>
  <si>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</si>
  <si>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</si>
  <si>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</si>
  <si>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</si>
  <si>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</si>
  <si>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</si>
  <si>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</si>
  <si>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</si>
  <si>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</si>
  <si>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</si>
  <si>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</si>
  <si>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</si>
  <si>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</si>
  <si>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</si>
  <si>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</si>
  <si>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</si>
  <si>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</si>
  <si>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</si>
  <si>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</si>
  <si>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</si>
  <si>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</si>
  <si>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</si>
  <si>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</si>
  <si>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</si>
  <si>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</si>
  <si>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</si>
  <si>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</si>
  <si>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</si>
  <si>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</si>
  <si>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</si>
  <si>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</si>
  <si>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</si>
  <si>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</si>
  <si>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</si>
  <si>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</si>
  <si>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</si>
  <si>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</si>
  <si>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</si>
  <si>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</si>
  <si>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</si>
  <si>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</si>
  <si>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</si>
  <si>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</si>
  <si>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</si>
  <si>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</si>
  <si>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</si>
  <si>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</si>
  <si>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</si>
  <si>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</si>
  <si>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</si>
  <si>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</si>
  <si>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</si>
  <si>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</si>
  <si>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</si>
  <si>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</si>
  <si>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</si>
  <si>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</si>
  <si>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</si>
  <si>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</si>
  <si>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</si>
  <si>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</si>
  <si>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</si>
  <si>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</si>
  <si>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</si>
  <si>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</si>
  <si>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</si>
  <si>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</si>
  <si>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</si>
  <si>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</si>
  <si>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</si>
  <si>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</si>
  <si>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</si>
  <si>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</si>
  <si>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</si>
  <si>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</si>
  <si>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</si>
  <si>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</si>
  <si>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</si>
  <si>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</si>
  <si>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</si>
  <si>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</si>
  <si>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</si>
  <si>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</si>
  <si>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</si>
  <si>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</si>
  <si>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</si>
  <si>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</si>
  <si>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</si>
  <si>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</si>
  <si>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</si>
  <si>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</si>
  <si>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</si>
  <si>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</si>
  <si>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</si>
  <si>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</si>
  <si>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</si>
  <si>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</si>
  <si>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</si>
  <si>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</si>
  <si>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</si>
  <si>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</si>
  <si>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</si>
  <si>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</si>
  <si>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</si>
  <si>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</si>
  <si>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</si>
  <si>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</si>
  <si>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</si>
  <si>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</si>
  <si>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</si>
  <si>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</si>
  <si>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</si>
  <si>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</si>
  <si>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</si>
  <si>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</si>
  <si>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</si>
  <si>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</si>
  <si>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</si>
  <si>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</si>
  <si>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</si>
  <si>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</si>
  <si>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</si>
  <si>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</si>
  <si>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</si>
  <si>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</si>
  <si>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</si>
  <si>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</si>
  <si>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</si>
  <si>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</si>
  <si>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</si>
  <si>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</si>
  <si>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</si>
  <si>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</si>
  <si>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</si>
  <si>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</si>
  <si>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</si>
  <si>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</si>
  <si>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</si>
  <si>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</si>
  <si>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</si>
  <si>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</si>
  <si>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</si>
  <si>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</si>
  <si>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</si>
  <si>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</si>
  <si>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</si>
  <si>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</si>
  <si>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</si>
  <si>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</si>
  <si>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</si>
  <si>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</si>
  <si>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</si>
  <si>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</si>
  <si>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</si>
  <si>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</si>
  <si>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</si>
  <si>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</si>
  <si>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</si>
  <si>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</si>
  <si>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</si>
  <si>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</si>
  <si>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</si>
  <si>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</si>
  <si>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</si>
  <si>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</si>
  <si>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</si>
  <si>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</si>
  <si>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</si>
  <si>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</si>
  <si>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</si>
  <si>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</si>
  <si>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</si>
  <si>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</si>
  <si>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</si>
  <si>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</si>
  <si>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</si>
  <si>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</si>
  <si>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</si>
  <si>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</si>
  <si>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</si>
  <si>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</si>
  <si>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</si>
  <si>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</si>
  <si>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</si>
  <si>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</si>
  <si>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</si>
  <si>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</si>
  <si>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</si>
  <si>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</si>
  <si>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</si>
  <si>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</si>
  <si>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</si>
  <si>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</si>
  <si>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</si>
  <si>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</si>
  <si>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</si>
  <si>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</si>
  <si>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</si>
  <si>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</si>
  <si>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</si>
  <si>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</si>
  <si>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</si>
  <si>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</si>
  <si>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</si>
  <si>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</si>
  <si>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</si>
  <si>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</si>
  <si>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</si>
  <si>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</si>
  <si>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</si>
  <si>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</si>
  <si>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</si>
  <si>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</si>
  <si>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</si>
  <si>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</si>
  <si>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</si>
  <si>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</si>
  <si>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</si>
  <si>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</si>
  <si>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</si>
  <si>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</si>
  <si>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</si>
  <si>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</si>
  <si>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</si>
  <si>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</si>
  <si>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</si>
  <si>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</si>
  <si>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</si>
  <si>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</si>
  <si>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</si>
  <si>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</si>
  <si>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</si>
  <si>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</si>
  <si>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</si>
  <si>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</si>
  <si>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</si>
  <si>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</si>
  <si>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</si>
  <si>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</si>
  <si>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</si>
  <si>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</si>
  <si>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</si>
  <si>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</si>
  <si>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</si>
  <si>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</si>
  <si>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</si>
  <si>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</si>
  <si>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</si>
  <si>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</si>
  <si>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</si>
  <si>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</si>
  <si>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</si>
  <si>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</si>
  <si>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</si>
  <si>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</si>
  <si>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</si>
  <si>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</si>
  <si>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</si>
  <si>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</si>
  <si>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</si>
  <si>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</si>
  <si>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</si>
  <si>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</si>
  <si>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</si>
  <si>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</si>
  <si>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</si>
  <si>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</si>
  <si>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</si>
  <si>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</si>
  <si>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</si>
  <si>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</si>
  <si>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</si>
  <si>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</si>
  <si>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</si>
  <si>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</si>
  <si>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</si>
  <si>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</si>
  <si>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</si>
  <si>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</si>
  <si>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</si>
  <si>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</si>
  <si>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</si>
  <si>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</si>
  <si>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</si>
  <si>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</si>
  <si>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</si>
  <si>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</si>
  <si>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</si>
  <si>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</si>
  <si>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</si>
  <si>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</si>
  <si>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</si>
  <si>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</si>
  <si>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</si>
  <si>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</si>
  <si>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</si>
  <si>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</si>
  <si>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</si>
  <si>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</si>
  <si>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</si>
  <si>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</si>
  <si>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</si>
  <si>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</si>
  <si>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</si>
  <si>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</si>
  <si>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</si>
  <si>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</si>
  <si>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</si>
  <si>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</si>
  <si>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</si>
  <si>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</si>
  <si>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</si>
  <si>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</si>
  <si>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</si>
  <si>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</si>
  <si>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</si>
  <si>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</si>
  <si>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</si>
  <si>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</si>
  <si>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</si>
  <si>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</si>
  <si>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</si>
  <si>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</si>
  <si>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</si>
  <si>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</si>
  <si>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</si>
  <si>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</si>
  <si>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</si>
  <si>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</si>
  <si>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</si>
  <si>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</si>
  <si>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</si>
  <si>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</si>
  <si>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</si>
  <si>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</si>
  <si>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</si>
  <si>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</si>
  <si>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</si>
  <si>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</si>
  <si>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</si>
  <si>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</si>
  <si>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</si>
  <si>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</si>
  <si>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</si>
  <si>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</si>
  <si>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</si>
  <si>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</si>
  <si>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</si>
  <si>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</si>
  <si>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</si>
  <si>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</si>
  <si>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</si>
  <si>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</si>
  <si>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</si>
  <si>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</si>
  <si>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</si>
  <si>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</si>
  <si>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</si>
  <si>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</si>
  <si>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</si>
  <si>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</si>
  <si>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</si>
  <si>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</si>
  <si>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</si>
  <si>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</si>
  <si>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</si>
  <si>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</si>
  <si>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</si>
  <si>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</si>
  <si>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</si>
  <si>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</si>
  <si>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</si>
  <si>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</si>
  <si>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</si>
  <si>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</si>
  <si>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</si>
  <si>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</si>
  <si>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</si>
  <si>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</si>
  <si>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</si>
  <si>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</si>
  <si>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</si>
  <si>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</si>
  <si>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</si>
  <si>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</si>
  <si>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</si>
  <si>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</si>
  <si>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</si>
  <si>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</si>
  <si>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</si>
  <si>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</si>
  <si>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</si>
  <si>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</si>
  <si>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</si>
  <si>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</si>
  <si>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</si>
  <si>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</si>
  <si>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</si>
  <si>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</si>
  <si>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</si>
  <si>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</si>
  <si>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</si>
  <si>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</si>
  <si>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</si>
  <si>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</si>
  <si>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</si>
  <si>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</si>
  <si>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</si>
  <si>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</si>
  <si>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</si>
  <si>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</si>
  <si>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</si>
  <si>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</si>
  <si>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</si>
  <si>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</si>
  <si>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</si>
  <si>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</si>
  <si>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</si>
  <si>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</si>
  <si>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</si>
  <si>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</si>
  <si>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</si>
  <si>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</si>
  <si>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</si>
  <si>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</si>
  <si>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</si>
  <si>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</si>
  <si>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</si>
  <si>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</si>
  <si>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</si>
  <si>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</si>
  <si>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</si>
  <si>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</si>
  <si>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</si>
  <si>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</si>
  <si>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</si>
  <si>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</si>
  <si>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</si>
  <si>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</si>
  <si>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</si>
  <si>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</si>
  <si>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</si>
  <si>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</si>
  <si>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</si>
  <si>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</si>
  <si>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</si>
  <si>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</si>
  <si>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</si>
  <si>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</si>
  <si>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</si>
  <si>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</si>
  <si>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</si>
  <si>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</si>
  <si>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</si>
  <si>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</si>
  <si>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</si>
  <si>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</si>
  <si>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</si>
  <si>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</si>
  <si>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</si>
  <si>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</si>
  <si>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</si>
  <si>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</si>
  <si>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</si>
  <si>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</si>
  <si>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</si>
  <si>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</si>
  <si>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</si>
  <si>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</si>
  <si>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</si>
  <si>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</si>
  <si>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</si>
  <si>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</si>
  <si>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</si>
  <si>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</si>
  <si>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</si>
  <si>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</si>
  <si>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</si>
  <si>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</si>
  <si>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</si>
  <si>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</si>
  <si>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</si>
  <si>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</si>
  <si>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</si>
  <si>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</si>
  <si>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</si>
  <si>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</si>
  <si>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</si>
  <si>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</si>
  <si>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</si>
  <si>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</si>
  <si>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</si>
  <si>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</si>
  <si>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</si>
  <si>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</si>
  <si>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</si>
  <si>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</si>
  <si>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</si>
  <si>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</si>
  <si>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</si>
  <si>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</si>
  <si>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</si>
  <si>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</si>
  <si>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</si>
  <si>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</si>
  <si>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</si>
  <si>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</si>
  <si>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</si>
  <si>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</si>
  <si>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</si>
  <si>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</si>
  <si>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</si>
  <si>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</si>
  <si>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</si>
  <si>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</si>
  <si>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</si>
  <si>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</si>
  <si>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</si>
  <si>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</si>
  <si>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</si>
  <si>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</si>
  <si>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</si>
  <si>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</si>
  <si>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</si>
  <si>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</si>
  <si>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</si>
  <si>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</si>
  <si>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</si>
  <si>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</si>
  <si>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</si>
  <si>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</si>
  <si>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</si>
  <si>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</si>
  <si>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</si>
  <si>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</si>
  <si>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</si>
  <si>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</si>
  <si>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</si>
  <si>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</si>
  <si>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</si>
  <si>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</si>
  <si>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</si>
  <si>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</si>
  <si>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</si>
  <si>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</si>
  <si>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</si>
  <si>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</si>
  <si>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</si>
  <si>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</si>
  <si>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</si>
  <si>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</si>
  <si>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</si>
  <si>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</si>
  <si>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</si>
  <si>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</si>
  <si>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</si>
  <si>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</si>
  <si>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</si>
  <si>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</si>
  <si>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</si>
  <si>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</si>
  <si>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</si>
  <si>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</si>
  <si>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</si>
  <si>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</si>
  <si>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</si>
  <si>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</si>
  <si>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</si>
  <si>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</si>
  <si>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</si>
  <si>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</si>
  <si>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</si>
  <si>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</si>
  <si>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</si>
  <si>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</si>
  <si>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</si>
  <si>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</si>
  <si>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</si>
  <si>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</si>
  <si>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</si>
  <si>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</si>
  <si>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</si>
  <si>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</si>
  <si>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</si>
  <si>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</si>
  <si>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</si>
  <si>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</si>
  <si>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</si>
  <si>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</si>
  <si>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</si>
  <si>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</si>
  <si>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</si>
  <si>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</si>
  <si>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</si>
  <si>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</si>
  <si>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</si>
  <si>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</si>
  <si>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</si>
  <si>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</si>
  <si>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</si>
  <si>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</si>
  <si>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</si>
  <si>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</si>
  <si>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</si>
  <si>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</si>
  <si>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</si>
  <si>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</si>
  <si>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</si>
  <si>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</si>
  <si>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</si>
  <si>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</si>
  <si>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</si>
  <si>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</si>
  <si>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</si>
  <si>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</si>
  <si>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</si>
  <si>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</si>
  <si>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</si>
  <si>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</si>
  <si>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</si>
  <si>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</si>
  <si>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</si>
  <si>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</si>
  <si>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</si>
  <si>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</si>
  <si>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</si>
  <si>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</si>
  <si>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</si>
  <si>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</si>
  <si>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</si>
  <si>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</si>
  <si>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</si>
  <si>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</si>
  <si>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</si>
  <si>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</si>
  <si>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</si>
  <si>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</si>
  <si>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</si>
  <si>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</si>
  <si>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</si>
  <si>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</si>
  <si>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</si>
  <si>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</si>
  <si>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</si>
  <si>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</si>
  <si>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</si>
  <si>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</si>
  <si>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</si>
  <si>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</si>
  <si>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</si>
  <si>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</si>
  <si>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</si>
  <si>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</si>
  <si>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</si>
  <si>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</si>
  <si>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</si>
  <si>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</si>
  <si>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</si>
  <si>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</si>
  <si>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</si>
  <si>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</si>
  <si>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</si>
  <si>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</si>
  <si>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</si>
  <si>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</si>
  <si>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</si>
  <si>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</si>
  <si>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</si>
  <si>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</si>
  <si>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</si>
  <si>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</si>
  <si>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</si>
  <si>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</si>
  <si>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</si>
  <si>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</si>
  <si>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</si>
  <si>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</si>
  <si>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</si>
  <si>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</si>
  <si>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</si>
  <si>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</si>
  <si>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</si>
  <si>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</si>
  <si>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</si>
  <si>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</si>
  <si>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</si>
  <si>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</si>
  <si>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</si>
  <si>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</si>
  <si>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</si>
  <si>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</si>
  <si>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</si>
  <si>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</si>
  <si>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</si>
  <si>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</si>
  <si>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</si>
  <si>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</si>
  <si>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</si>
  <si>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</si>
  <si>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</si>
  <si>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</si>
  <si>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</si>
  <si>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</si>
  <si>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</si>
  <si>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</si>
  <si>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</si>
  <si>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</si>
  <si>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</si>
  <si>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</si>
  <si>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</si>
  <si>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</si>
  <si>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</si>
  <si>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</si>
  <si>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</si>
  <si>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</si>
  <si>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</si>
  <si>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</si>
  <si>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</si>
  <si>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</si>
  <si>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</si>
  <si>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</si>
  <si>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</si>
  <si>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</si>
  <si>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</si>
  <si>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</si>
  <si>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</si>
  <si>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</si>
  <si>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</si>
  <si>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</si>
  <si>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</si>
  <si>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</si>
  <si>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</si>
  <si>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</si>
  <si>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</si>
  <si>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</si>
  <si>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</si>
  <si>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</si>
  <si>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</si>
  <si>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</si>
  <si>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</si>
  <si>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</si>
  <si>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</si>
  <si>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</si>
  <si>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</si>
  <si>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</si>
  <si>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</si>
  <si>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</si>
  <si>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</si>
  <si>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</si>
  <si>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</si>
  <si>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</si>
  <si>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</si>
  <si>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</si>
  <si>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</si>
  <si>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</si>
  <si>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</si>
  <si>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</si>
  <si>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</si>
  <si>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</si>
  <si>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</si>
  <si>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</si>
  <si>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</si>
  <si>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</si>
  <si>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</si>
  <si>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</si>
  <si>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</si>
  <si>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</si>
  <si>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</si>
  <si>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</si>
  <si>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</si>
  <si>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</si>
  <si>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</si>
  <si>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</si>
  <si>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</si>
  <si>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</si>
  <si>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</si>
  <si>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</si>
  <si>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</si>
  <si>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</si>
  <si>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</si>
  <si>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</si>
  <si>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</si>
  <si>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</si>
  <si>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</si>
  <si>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</si>
  <si>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</si>
  <si>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</si>
  <si>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</si>
  <si>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</si>
  <si>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</si>
  <si>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</si>
  <si>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</si>
  <si>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</si>
  <si>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</si>
  <si>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</si>
  <si>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</si>
  <si>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</si>
  <si>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</si>
  <si>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</si>
  <si>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</si>
  <si>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</si>
  <si>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</si>
  <si>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</si>
  <si>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</si>
  <si>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</si>
  <si>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</si>
  <si>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</si>
  <si>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</si>
  <si>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</si>
  <si>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</si>
  <si>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</si>
  <si>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</si>
  <si>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</si>
  <si>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</si>
  <si>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</si>
  <si>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</si>
  <si>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</si>
  <si>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</si>
  <si>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</si>
  <si>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</si>
  <si>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</si>
  <si>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</si>
  <si>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</si>
  <si>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</si>
  <si>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</si>
  <si>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</si>
  <si>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</si>
  <si>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</si>
  <si>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</si>
  <si>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</si>
  <si>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</si>
  <si>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</si>
  <si>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</si>
  <si>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</si>
  <si>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</si>
  <si>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</si>
  <si>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</si>
  <si>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</si>
  <si>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</si>
  <si>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</si>
  <si>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</si>
  <si>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</si>
  <si>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</si>
  <si>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</si>
  <si>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</si>
  <si>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</si>
  <si>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</si>
  <si>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</si>
  <si>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</si>
  <si>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</si>
  <si>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</si>
  <si>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</si>
  <si>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</si>
  <si>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</si>
  <si>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</si>
  <si>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</si>
  <si>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</si>
  <si>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</si>
  <si>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</si>
  <si>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</si>
  <si>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</si>
  <si>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</si>
  <si>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</si>
  <si>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</si>
  <si>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</si>
  <si>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</si>
  <si>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</si>
  <si>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</si>
  <si>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</si>
  <si>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</si>
  <si>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</si>
  <si>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</si>
  <si>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</si>
  <si>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</si>
  <si>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</si>
  <si>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</si>
  <si>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</si>
  <si>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</si>
  <si>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</si>
  <si>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</si>
  <si>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</si>
  <si>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</si>
  <si>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</si>
  <si>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</si>
  <si>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</si>
  <si>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</si>
  <si>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</si>
  <si>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</si>
  <si>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</si>
  <si>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</si>
  <si>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</si>
  <si>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</si>
  <si>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</si>
  <si>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</si>
  <si>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</si>
  <si>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</si>
  <si>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</si>
  <si>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</si>
  <si>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</si>
  <si>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</si>
  <si>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</si>
  <si>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</si>
  <si>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</si>
  <si>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</si>
  <si>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</si>
  <si>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</si>
  <si>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</si>
  <si>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</si>
  <si>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</si>
  <si>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</si>
  <si>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</si>
  <si>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</si>
  <si>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</si>
  <si>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</si>
  <si>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</si>
  <si>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</si>
  <si>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</si>
  <si>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</si>
  <si>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</si>
  <si>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</si>
  <si>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</si>
  <si>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</si>
  <si>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</si>
  <si>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</si>
  <si>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</si>
  <si>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</si>
  <si>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</si>
  <si>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</si>
  <si>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</si>
  <si>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</si>
  <si>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</si>
  <si>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</si>
  <si>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</si>
  <si>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</si>
  <si>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</si>
  <si>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</si>
  <si>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</si>
  <si>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</si>
  <si>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</si>
  <si>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</si>
  <si>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</si>
  <si>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</si>
  <si>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</si>
  <si>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</si>
  <si>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</si>
  <si>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</si>
  <si>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</si>
  <si>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</si>
  <si>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</si>
  <si>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</si>
  <si>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</si>
  <si>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</si>
  <si>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</si>
  <si>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</si>
  <si>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</si>
  <si>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</si>
  <si>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</si>
  <si>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</si>
  <si>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</si>
  <si>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</si>
  <si>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</si>
  <si>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</si>
  <si>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</si>
  <si>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</si>
  <si>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</si>
  <si>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</si>
  <si>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</si>
  <si>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</si>
  <si>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</si>
  <si>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</si>
  <si>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</si>
  <si>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</si>
  <si>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</si>
  <si>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</si>
  <si>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</si>
  <si>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</si>
  <si>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</si>
  <si>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</si>
  <si>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</si>
  <si>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</si>
  <si>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</si>
  <si>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</si>
  <si>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</si>
  <si>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</si>
  <si>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</si>
  <si>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</si>
  <si>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</si>
  <si>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</si>
  <si>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</si>
  <si>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</si>
  <si>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</si>
  <si>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</si>
  <si>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</si>
  <si>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</si>
  <si>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</si>
  <si>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</si>
  <si>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</si>
  <si>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</si>
  <si>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</si>
  <si>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</si>
  <si>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</si>
  <si>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</si>
  <si>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</si>
  <si>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</si>
  <si>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</si>
  <si>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</si>
  <si>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</si>
  <si>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</si>
  <si>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</si>
  <si>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</si>
  <si>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</si>
  <si>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</si>
  <si>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</si>
  <si>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</si>
  <si>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</si>
  <si>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</si>
  <si>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</si>
  <si>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</si>
  <si>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</si>
  <si>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</si>
  <si>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</si>
  <si>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</si>
  <si>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</si>
  <si>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</si>
  <si>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</si>
  <si>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</si>
  <si>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</si>
  <si>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</si>
  <si>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</si>
  <si>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</si>
  <si>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</si>
  <si>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</si>
  <si>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</si>
  <si>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</si>
  <si>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</si>
  <si>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</si>
  <si>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</si>
  <si>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</si>
  <si>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</si>
  <si>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</si>
  <si>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</si>
  <si>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</si>
  <si>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</si>
  <si>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</si>
  <si>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</si>
  <si>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</si>
  <si>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</si>
  <si>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</si>
  <si>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</si>
  <si>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</si>
  <si>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</si>
  <si>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</si>
  <si>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</si>
  <si>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</si>
  <si>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</si>
  <si>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</si>
  <si>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</si>
  <si>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</si>
  <si>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</si>
  <si>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</si>
  <si>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</si>
  <si>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</si>
  <si>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</si>
  <si>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</si>
  <si>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</si>
  <si>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</si>
  <si>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</si>
  <si>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</si>
  <si>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</si>
  <si>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</si>
  <si>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</si>
  <si>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</si>
  <si>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</si>
  <si>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</si>
  <si>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</si>
  <si>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</si>
  <si>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</si>
  <si>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</si>
  <si>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</si>
  <si>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</si>
  <si>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</si>
  <si>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</si>
  <si>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</si>
  <si>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</si>
  <si>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</si>
  <si>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</si>
  <si>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</si>
  <si>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</si>
  <si>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</si>
  <si>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</si>
  <si>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</si>
  <si>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</si>
  <si>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</si>
  <si>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</si>
  <si>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</si>
  <si>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</si>
  <si>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</si>
  <si>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</si>
  <si>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</si>
  <si>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</si>
  <si>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</si>
  <si>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</si>
  <si>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</si>
  <si>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</si>
  <si>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</si>
  <si>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</si>
  <si>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</si>
  <si>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</si>
  <si>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</si>
  <si>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</si>
  <si>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</si>
  <si>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</si>
  <si>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</si>
  <si>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</si>
  <si>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</si>
  <si>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</si>
  <si>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</si>
  <si>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</si>
  <si>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</si>
  <si>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</si>
  <si>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</si>
  <si>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</si>
  <si>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</si>
  <si>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</si>
  <si>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</si>
  <si>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</si>
  <si>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</si>
  <si>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</si>
  <si>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</si>
  <si>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</si>
  <si>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</si>
  <si>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</si>
  <si>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</si>
  <si>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</si>
  <si>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</si>
  <si>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</si>
  <si>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</si>
  <si>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</si>
  <si>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</si>
  <si>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</si>
  <si>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</si>
  <si>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</si>
  <si>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</si>
  <si>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</si>
  <si>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</si>
  <si>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</si>
  <si>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</si>
  <si>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</si>
  <si>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</si>
  <si>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</si>
  <si>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</si>
  <si>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</si>
  <si>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</si>
  <si>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</si>
  <si>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</si>
  <si>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</si>
  <si>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</si>
  <si>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</si>
  <si>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</si>
  <si>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</si>
  <si>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</si>
  <si>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</si>
  <si>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</si>
  <si>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</si>
  <si>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</si>
  <si>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</si>
  <si>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</si>
  <si>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</si>
  <si>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</si>
  <si>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</si>
  <si>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</si>
  <si>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</si>
  <si>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</si>
  <si>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</si>
  <si>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</si>
  <si>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</si>
  <si>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</si>
  <si>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</si>
  <si>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</si>
  <si>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</si>
  <si>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</si>
  <si>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</si>
  <si>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</si>
  <si>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</si>
  <si>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</si>
  <si>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</si>
  <si>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</si>
  <si>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</si>
  <si>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</si>
  <si>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</si>
  <si>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</si>
  <si>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</si>
  <si>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</si>
  <si>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</si>
  <si>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</si>
  <si>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</si>
  <si>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</si>
  <si>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</si>
  <si>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</si>
  <si>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</si>
  <si>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</si>
  <si>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</si>
  <si>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</si>
  <si>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</si>
  <si>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</si>
  <si>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</si>
  <si>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</si>
  <si>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</si>
  <si>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</si>
  <si>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</si>
  <si>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</si>
  <si>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</si>
  <si>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</si>
  <si>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</si>
  <si>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</si>
  <si>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</si>
  <si>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</si>
  <si>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</si>
  <si>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</si>
  <si>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</si>
  <si>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</si>
  <si>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</si>
  <si>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</si>
  <si>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</si>
  <si>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</si>
  <si>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</si>
  <si>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</si>
  <si>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</si>
  <si>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</si>
  <si>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</si>
  <si>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</si>
  <si>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</si>
  <si>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</si>
  <si>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</si>
  <si>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</si>
  <si>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</si>
  <si>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</si>
  <si>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</si>
  <si>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</si>
  <si>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</si>
  <si>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</si>
  <si>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</si>
  <si>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</si>
  <si>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</si>
  <si>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</si>
  <si>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</si>
  <si>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</si>
  <si>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</si>
  <si>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</si>
  <si>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</si>
  <si>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</si>
  <si>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</si>
  <si>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</si>
  <si>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</si>
  <si>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</si>
  <si>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</si>
  <si>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</si>
  <si>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</si>
  <si>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</si>
  <si>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</si>
  <si>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</si>
  <si>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</si>
  <si>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</si>
  <si>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</si>
  <si>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</si>
  <si>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</si>
  <si>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</si>
  <si>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</si>
  <si>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</si>
  <si>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</si>
  <si>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</si>
  <si>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</si>
  <si>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</si>
  <si>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</si>
  <si>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</si>
  <si>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</si>
  <si>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</si>
  <si>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</si>
  <si>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</si>
  <si>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</si>
  <si>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</si>
  <si>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</si>
  <si>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</si>
  <si>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</si>
  <si>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</si>
  <si>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</si>
  <si>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</si>
  <si>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</si>
  <si>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</si>
  <si>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</si>
  <si>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</si>
  <si>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</si>
  <si>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</si>
  <si>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</si>
  <si>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</si>
  <si>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</si>
  <si>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</si>
  <si>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</si>
  <si>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</si>
  <si>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</si>
  <si>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</si>
  <si>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</si>
  <si>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</si>
  <si>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</si>
  <si>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</si>
  <si>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</si>
  <si>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</si>
  <si>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</si>
  <si>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</si>
  <si>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</si>
  <si>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</si>
  <si>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</si>
  <si>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</si>
  <si>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</si>
  <si>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</si>
  <si>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</si>
  <si>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</si>
  <si>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</si>
  <si>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</si>
  <si>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</si>
  <si>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</si>
  <si>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</si>
  <si>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</si>
  <si>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</si>
  <si>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</si>
  <si>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</si>
  <si>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</si>
  <si>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</si>
  <si>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</si>
  <si>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</si>
  <si>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</si>
  <si>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</si>
  <si>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</si>
  <si>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</si>
  <si>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</si>
  <si>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</si>
  <si>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</si>
  <si>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</si>
  <si>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</si>
  <si>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</si>
  <si>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</si>
  <si>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</si>
  <si>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</si>
  <si>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</si>
  <si>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</si>
  <si>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</si>
  <si>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</si>
  <si>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</si>
  <si>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</si>
  <si>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</si>
  <si>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</si>
  <si>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</si>
  <si>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</si>
  <si>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</si>
  <si>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</si>
  <si>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</si>
  <si>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</si>
  <si>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</si>
  <si>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</si>
  <si>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</si>
  <si>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</si>
  <si>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</si>
  <si>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</si>
  <si>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</si>
  <si>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</si>
  <si>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</si>
  <si>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</si>
  <si>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</si>
  <si>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</si>
  <si>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</si>
  <si>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</si>
  <si>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</si>
  <si>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</si>
  <si>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</si>
  <si>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</si>
  <si>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</si>
  <si>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</si>
  <si>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</si>
  <si>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</si>
  <si>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</si>
  <si>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</si>
  <si>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</si>
  <si>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</si>
  <si>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</si>
  <si>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</si>
  <si>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</si>
  <si>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</si>
  <si>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</si>
  <si>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</si>
  <si>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</si>
  <si>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</si>
  <si>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</si>
  <si>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</si>
  <si>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</si>
  <si>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</si>
  <si>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</si>
  <si>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</si>
  <si>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</si>
  <si>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</si>
  <si>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</si>
  <si>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</si>
  <si>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</si>
  <si>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</si>
  <si>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</si>
  <si>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</si>
  <si>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</si>
  <si>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</si>
  <si>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</si>
  <si>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</si>
  <si>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</si>
  <si>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</si>
  <si>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</si>
  <si>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</si>
  <si>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</si>
  <si>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</si>
  <si>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</si>
  <si>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</si>
  <si>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</si>
  <si>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</si>
  <si>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</si>
  <si>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</si>
  <si>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</si>
  <si>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</si>
  <si>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</si>
  <si>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</si>
  <si>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</si>
  <si>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</si>
  <si>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</si>
  <si>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</si>
  <si>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</si>
  <si>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</si>
  <si>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</si>
  <si>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</si>
  <si>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</si>
  <si>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</si>
  <si>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</si>
  <si>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</si>
  <si>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</si>
  <si>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</si>
  <si>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</si>
  <si>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</si>
  <si>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</si>
  <si>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</si>
  <si>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</si>
  <si>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</si>
  <si>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</si>
  <si>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</si>
  <si>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</si>
  <si>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</si>
  <si>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</si>
  <si>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</si>
  <si>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</si>
  <si>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</si>
  <si>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</si>
  <si>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</si>
  <si>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</si>
  <si>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</si>
  <si>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</si>
  <si>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</si>
  <si>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</si>
  <si>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</si>
  <si>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</si>
  <si>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</si>
  <si>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</si>
  <si>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</si>
  <si>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</si>
  <si>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</si>
  <si>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</si>
  <si>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</si>
  <si>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</si>
  <si>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</si>
  <si>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</si>
  <si>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</si>
  <si>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</si>
  <si>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</si>
  <si>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</si>
  <si>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</si>
  <si>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</si>
  <si>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</si>
  <si>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</si>
  <si>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</si>
  <si>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</si>
  <si>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</si>
  <si>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</si>
  <si>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</si>
  <si>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</si>
  <si>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</si>
  <si>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</si>
  <si>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</si>
  <si>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</si>
  <si>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</si>
  <si>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</si>
  <si>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</si>
  <si>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</si>
  <si>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</si>
  <si>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</si>
  <si>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</si>
  <si>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</si>
  <si>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</si>
  <si>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</si>
  <si>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</si>
  <si>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</si>
  <si>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</si>
  <si>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</si>
  <si>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</si>
  <si>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</si>
  <si>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</si>
  <si>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</si>
  <si>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</si>
  <si>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</si>
  <si>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</si>
  <si>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</si>
  <si>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</si>
  <si>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</si>
  <si>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</si>
  <si>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</si>
  <si>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</si>
  <si>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</si>
  <si>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</si>
  <si>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</si>
  <si>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</si>
  <si>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</si>
  <si>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</si>
  <si>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</si>
  <si>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</si>
  <si>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</si>
  <si>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</si>
  <si>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</si>
  <si>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</si>
  <si>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</si>
  <si>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</si>
  <si>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</si>
  <si>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</si>
  <si>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</si>
  <si>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</si>
  <si>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</si>
  <si>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</si>
  <si>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</si>
  <si>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</si>
  <si>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</si>
  <si>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</si>
  <si>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</si>
  <si>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</si>
  <si>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</si>
  <si>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</si>
  <si>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</si>
  <si>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</si>
  <si>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</si>
  <si>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</si>
  <si>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</si>
  <si>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</si>
  <si>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</si>
  <si>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</si>
  <si>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</si>
  <si>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</si>
  <si>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</si>
  <si>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</si>
  <si>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</si>
  <si>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</si>
  <si>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</si>
  <si>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</si>
  <si>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</si>
  <si>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</si>
  <si>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</si>
  <si>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</si>
  <si>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</si>
  <si>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</si>
  <si>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</si>
  <si>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</si>
  <si>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</si>
  <si>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</si>
  <si>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</si>
  <si>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</si>
  <si>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</si>
  <si>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</si>
  <si>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</si>
  <si>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</si>
  <si>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</si>
  <si>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</si>
  <si>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</si>
  <si>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</si>
  <si>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</si>
  <si>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</si>
  <si>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</si>
  <si>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</si>
  <si>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</si>
  <si>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</si>
  <si>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</si>
  <si>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</si>
  <si>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</si>
  <si>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</si>
  <si>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</si>
  <si>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</si>
  <si>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</si>
  <si>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</si>
  <si>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</si>
  <si>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</si>
  <si>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</si>
  <si>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</si>
  <si>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</si>
  <si>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</si>
  <si>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</si>
  <si>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</si>
  <si>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</si>
  <si>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</si>
  <si>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</si>
  <si>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</si>
  <si>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</si>
  <si>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</si>
  <si>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</si>
  <si>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</si>
  <si>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</si>
  <si>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</si>
  <si>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</si>
  <si>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</si>
  <si>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</si>
  <si>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</si>
  <si>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</si>
  <si>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</si>
  <si>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</si>
  <si>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</si>
  <si>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</si>
  <si>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</si>
  <si>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</si>
  <si>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</si>
  <si>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</si>
  <si>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</si>
  <si>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</si>
  <si>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</si>
  <si>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</si>
  <si>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</si>
  <si>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</si>
  <si>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</si>
  <si>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</si>
  <si>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</si>
  <si>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</si>
  <si>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</si>
  <si>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</si>
  <si>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</si>
  <si>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</si>
  <si>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</si>
  <si>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</si>
  <si>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</si>
  <si>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</si>
  <si>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</si>
  <si>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</si>
  <si>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</si>
  <si>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</si>
  <si>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</si>
  <si>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</si>
  <si>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</si>
  <si>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</si>
  <si>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</si>
  <si>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</si>
  <si>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</si>
  <si>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</si>
  <si>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</si>
  <si>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</si>
  <si>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</si>
  <si>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</si>
  <si>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</si>
  <si>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</si>
  <si>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</si>
  <si>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</si>
  <si>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</si>
  <si>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</si>
  <si>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</si>
  <si>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</si>
  <si>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</si>
  <si>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</si>
  <si>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</si>
  <si>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</si>
  <si>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</si>
  <si>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</si>
  <si>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</si>
  <si>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</si>
  <si>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</si>
  <si>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</si>
  <si>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</si>
  <si>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</si>
  <si>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</si>
  <si>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</si>
  <si>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</si>
  <si>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</si>
  <si>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</si>
  <si>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</si>
  <si>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</si>
  <si>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</si>
  <si>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</si>
  <si>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</si>
  <si>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</si>
  <si>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</si>
  <si>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</si>
  <si>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</si>
  <si>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</si>
  <si>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</si>
  <si>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</si>
  <si>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</si>
  <si>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</si>
  <si>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</si>
  <si>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</si>
  <si>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</si>
  <si>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</si>
  <si>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</si>
  <si>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</si>
  <si>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</si>
  <si>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</si>
  <si>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</si>
  <si>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</si>
  <si>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</si>
  <si>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</si>
  <si>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</si>
  <si>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</si>
  <si>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</si>
  <si>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</si>
  <si>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</si>
  <si>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</si>
  <si>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</si>
  <si>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</si>
  <si>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</si>
  <si>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</si>
  <si>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</si>
  <si>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</si>
  <si>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</si>
  <si>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</si>
  <si>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</si>
  <si>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</si>
  <si>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</si>
  <si>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</si>
  <si>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</si>
  <si>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</si>
  <si>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</si>
  <si>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</si>
  <si>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</si>
  <si>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</si>
  <si>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</si>
  <si>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</si>
  <si>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</si>
  <si>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</si>
  <si>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</si>
  <si>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</si>
  <si>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</si>
  <si>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</si>
  <si>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</si>
  <si>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</si>
  <si>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</si>
  <si>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</si>
  <si>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</si>
  <si>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</si>
  <si>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</si>
  <si>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</si>
  <si>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</si>
  <si>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</si>
  <si>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</si>
  <si>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</si>
  <si>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</si>
  <si>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</si>
  <si>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</si>
  <si>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</si>
  <si>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</si>
  <si>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</si>
  <si>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</si>
  <si>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</si>
  <si>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</si>
  <si>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</si>
  <si>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</si>
  <si>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</si>
  <si>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</si>
  <si>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</si>
  <si>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</si>
  <si>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</si>
  <si>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</si>
  <si>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</si>
  <si>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</si>
  <si>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</si>
  <si>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</si>
  <si>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</si>
  <si>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</si>
  <si>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</si>
  <si>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</si>
  <si>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</si>
  <si>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</si>
  <si>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</si>
  <si>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</si>
  <si>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</si>
  <si>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</si>
  <si>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</si>
  <si>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</si>
  <si>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</si>
  <si>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</si>
  <si>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</si>
  <si>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</si>
  <si>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</si>
  <si>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</si>
  <si>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</si>
  <si>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</si>
  <si>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</si>
  <si>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</si>
  <si>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</si>
  <si>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</si>
  <si>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</si>
  <si>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</si>
  <si>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</si>
  <si>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</si>
  <si>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</si>
  <si>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</si>
  <si>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</si>
  <si>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</si>
  <si>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</si>
  <si>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</si>
  <si>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</si>
  <si>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</si>
  <si>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</si>
  <si>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</si>
  <si>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</si>
  <si>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</si>
  <si>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</si>
  <si>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</si>
  <si>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</si>
  <si>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</si>
  <si>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</si>
  <si>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</si>
  <si>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</si>
  <si>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</si>
  <si>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</si>
  <si>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</si>
  <si>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</si>
  <si>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</si>
  <si>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</si>
  <si>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</si>
  <si>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</si>
  <si>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</si>
  <si>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</si>
  <si>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</si>
  <si>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</si>
  <si>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</si>
  <si>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</si>
  <si>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</si>
  <si>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</si>
  <si>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</si>
  <si>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</si>
  <si>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</si>
  <si>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</si>
  <si>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</si>
  <si>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</si>
  <si>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</si>
  <si>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</si>
  <si>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</si>
  <si>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</si>
  <si>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</si>
  <si>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</si>
  <si>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</si>
  <si>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</si>
  <si>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</si>
  <si>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</si>
  <si>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</si>
  <si>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</si>
  <si>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</si>
  <si>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</si>
  <si>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</si>
  <si>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</si>
  <si>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</si>
  <si>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</si>
  <si>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</si>
  <si>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</si>
  <si>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</si>
  <si>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</si>
  <si>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</si>
  <si>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</si>
  <si>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</si>
  <si>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</si>
  <si>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</si>
  <si>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</si>
  <si>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</si>
  <si>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</si>
  <si>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</si>
  <si>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</si>
  <si>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</si>
  <si>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</si>
  <si>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</si>
  <si>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</si>
  <si>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</si>
  <si>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</si>
  <si>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</si>
  <si>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</si>
  <si>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</si>
  <si>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</si>
  <si>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</si>
  <si>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</si>
  <si>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</si>
  <si>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</si>
  <si>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</si>
  <si>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</si>
  <si>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</si>
  <si>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</si>
  <si>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</si>
  <si>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</si>
  <si>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</si>
  <si>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</si>
  <si>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</si>
  <si>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</si>
  <si>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</si>
  <si>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</si>
  <si>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</si>
  <si>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</si>
  <si>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</si>
  <si>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</si>
  <si>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</si>
  <si>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</si>
  <si>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</si>
  <si>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</si>
  <si>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</si>
  <si>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</si>
  <si>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</si>
  <si>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</si>
  <si>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</si>
  <si>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</si>
  <si>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</si>
  <si>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</si>
  <si>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</si>
  <si>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</si>
  <si>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</si>
  <si>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</si>
  <si>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</si>
  <si>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</si>
  <si>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</si>
  <si>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</si>
  <si>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</si>
  <si>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</si>
  <si>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</si>
  <si>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</si>
  <si>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</si>
  <si>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</si>
  <si>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</si>
  <si>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</si>
  <si>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</si>
  <si>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</si>
  <si>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</si>
  <si>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</si>
  <si>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</si>
  <si>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</si>
  <si>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</si>
  <si>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</si>
  <si>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</si>
  <si>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</si>
  <si>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</si>
  <si>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</si>
  <si>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</si>
  <si>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</si>
  <si>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</si>
  <si>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</si>
  <si>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</si>
  <si>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</si>
  <si>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</si>
  <si>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</si>
  <si>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</si>
  <si>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</si>
  <si>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</si>
  <si>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</si>
  <si>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</si>
  <si>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</si>
  <si>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</si>
  <si>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</si>
  <si>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</si>
  <si>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</si>
  <si>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</si>
  <si>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</si>
  <si>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</si>
  <si>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</si>
  <si>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</si>
  <si>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</si>
  <si>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</si>
  <si>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</si>
  <si>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</si>
  <si>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</si>
  <si>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</si>
  <si>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</si>
  <si>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</si>
  <si>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</si>
  <si>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</si>
  <si>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</si>
  <si>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</si>
  <si>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</si>
  <si>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</si>
  <si>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</si>
  <si>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</si>
  <si>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</si>
  <si>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</si>
  <si>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</si>
  <si>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</si>
  <si>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</si>
  <si>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</si>
  <si>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</si>
  <si>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</si>
  <si>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</si>
  <si>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</si>
  <si>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</si>
  <si>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</si>
  <si>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</si>
  <si>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</si>
  <si>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</si>
  <si>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</si>
  <si>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</si>
  <si>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</si>
  <si>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</si>
  <si>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</si>
  <si>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</si>
  <si>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</si>
  <si>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</si>
  <si>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</si>
  <si>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</si>
  <si>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</si>
  <si>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</si>
  <si>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</si>
  <si>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</si>
  <si>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</si>
  <si>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</si>
  <si>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</si>
  <si>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</si>
  <si>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</si>
  <si>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</si>
  <si>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</si>
  <si>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</si>
  <si>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</si>
  <si>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</si>
  <si>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</si>
  <si>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</si>
  <si>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</si>
  <si>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</si>
  <si>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</si>
  <si>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</si>
  <si>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</si>
  <si>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</si>
  <si>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</si>
  <si>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</si>
  <si>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</si>
  <si>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</si>
  <si>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</si>
  <si>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</si>
  <si>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</si>
  <si>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</si>
  <si>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</si>
  <si>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</si>
  <si>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</si>
  <si>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</si>
  <si>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</si>
  <si>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</si>
  <si>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</si>
  <si>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</si>
  <si>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</si>
  <si>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</si>
  <si>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</si>
  <si>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</si>
  <si>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</si>
  <si>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</si>
  <si>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</si>
  <si>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</si>
  <si>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</si>
  <si>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</si>
  <si>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</si>
  <si>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</si>
  <si>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</si>
  <si>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</si>
  <si>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</si>
  <si>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</si>
  <si>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</si>
  <si>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</si>
  <si>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</si>
  <si>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</si>
  <si>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</si>
  <si>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</si>
  <si>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</si>
  <si>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</si>
  <si>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</si>
  <si>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</si>
  <si>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</si>
  <si>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</si>
  <si>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</si>
  <si>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</si>
  <si>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</si>
  <si>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</si>
  <si>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</si>
  <si>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</si>
  <si>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</si>
  <si>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</si>
  <si>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</si>
  <si>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</si>
  <si>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</si>
  <si>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</si>
  <si>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</si>
  <si>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</si>
  <si>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</si>
  <si>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</si>
  <si>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</si>
  <si>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</si>
  <si>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</si>
  <si>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</si>
  <si>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</si>
  <si>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</si>
  <si>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</si>
  <si>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</si>
  <si>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</si>
  <si>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</si>
  <si>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</si>
  <si>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</si>
  <si>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</si>
  <si>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</si>
  <si>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</si>
  <si>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</si>
  <si>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</si>
  <si>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</si>
  <si>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</si>
  <si>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</si>
  <si>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</si>
  <si>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</si>
  <si>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</si>
  <si>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</si>
  <si>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</si>
  <si>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</si>
  <si>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</si>
  <si>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</si>
  <si>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</si>
  <si>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</si>
  <si>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</si>
  <si>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</si>
  <si>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</si>
  <si>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</si>
  <si>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</si>
  <si>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</si>
  <si>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</si>
  <si>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</si>
  <si>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</si>
  <si>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</si>
  <si>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</si>
  <si>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</si>
  <si>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</si>
  <si>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</si>
  <si>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</si>
  <si>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</si>
  <si>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</si>
  <si>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</si>
  <si>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</si>
  <si>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</si>
  <si>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</si>
  <si>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</si>
  <si>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</si>
  <si>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</si>
  <si>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</si>
  <si>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</si>
  <si>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</si>
  <si>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</si>
  <si>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</si>
  <si>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</si>
  <si>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</si>
  <si>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</si>
  <si>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</si>
  <si>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</si>
  <si>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</si>
  <si>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</si>
  <si>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</si>
  <si>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</si>
  <si>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</si>
  <si>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</si>
  <si>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</si>
  <si>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</si>
  <si>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</si>
  <si>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</si>
  <si>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</si>
  <si>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</si>
  <si>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</si>
  <si>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</si>
  <si>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</si>
  <si>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</si>
  <si>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</si>
  <si>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</si>
  <si>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</si>
  <si>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</si>
  <si>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</si>
  <si>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</si>
  <si>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</si>
  <si>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</si>
  <si>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</si>
  <si>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</si>
  <si>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</si>
  <si>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</si>
  <si>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</si>
  <si>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</si>
  <si>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</si>
  <si>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</si>
  <si>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</si>
  <si>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</si>
  <si>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</si>
  <si>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</si>
  <si>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</si>
  <si>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</si>
  <si>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</si>
  <si>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</si>
  <si>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</si>
  <si>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</si>
  <si>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</si>
  <si>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</si>
  <si>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</si>
  <si>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</si>
  <si>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</si>
  <si>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</si>
  <si>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</si>
  <si>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</si>
  <si>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</si>
  <si>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</si>
  <si>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</si>
  <si>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</si>
  <si>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</si>
  <si>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</si>
  <si>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</si>
  <si>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</si>
  <si>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</si>
  <si>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</si>
  <si>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</si>
  <si>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</si>
  <si>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</si>
  <si>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</si>
  <si>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</si>
  <si>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</si>
  <si>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</si>
  <si>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</si>
  <si>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</si>
  <si>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</si>
  <si>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</si>
  <si>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</si>
  <si>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</si>
  <si>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</si>
  <si>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</si>
  <si>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</si>
  <si>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</si>
  <si>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</si>
  <si>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</si>
  <si>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</si>
  <si>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</si>
  <si>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</si>
  <si>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</si>
  <si>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</si>
  <si>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</si>
  <si>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</si>
  <si>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</si>
  <si>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</si>
  <si>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</si>
  <si>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</si>
  <si>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</si>
  <si>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</si>
  <si>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</si>
  <si>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</si>
  <si>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</si>
  <si>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</si>
  <si>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</si>
  <si>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</si>
  <si>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</si>
  <si>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</si>
  <si>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</si>
  <si>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</si>
  <si>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</si>
  <si>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</si>
  <si>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</si>
  <si>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</si>
  <si>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</si>
  <si>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</si>
  <si>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</si>
  <si>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</si>
  <si>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</si>
  <si>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</si>
  <si>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</si>
  <si>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</si>
  <si>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</si>
  <si>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</si>
  <si>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</si>
  <si>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</si>
  <si>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</si>
  <si>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</si>
  <si>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</si>
  <si>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</si>
  <si>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</si>
  <si>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</si>
  <si>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</si>
  <si>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</si>
  <si>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</si>
  <si>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</si>
  <si>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</si>
  <si>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</si>
  <si>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</si>
  <si>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</si>
  <si>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</si>
  <si>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</si>
  <si>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</si>
  <si>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</si>
  <si>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</si>
  <si>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</si>
  <si>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</si>
  <si>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</si>
  <si>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</si>
  <si>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</si>
  <si>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</si>
  <si>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</si>
  <si>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</si>
  <si>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</si>
  <si>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</si>
  <si>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</si>
  <si>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</si>
  <si>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</si>
  <si>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</si>
  <si>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</si>
  <si>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</si>
  <si>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</si>
  <si>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</si>
  <si>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</si>
  <si>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</si>
  <si>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</si>
  <si>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</si>
  <si>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</si>
  <si>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</si>
  <si>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</si>
  <si>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</si>
  <si>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</si>
  <si>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</si>
  <si>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</si>
  <si>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</si>
  <si>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</si>
  <si>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</si>
  <si>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</si>
  <si>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</si>
  <si>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</si>
  <si>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</si>
  <si>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</si>
  <si>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</si>
  <si>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</si>
  <si>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</si>
  <si>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</si>
  <si>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</si>
  <si>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</si>
  <si>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</si>
  <si>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</si>
  <si>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</si>
  <si>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</si>
  <si>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</si>
  <si>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</si>
  <si>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</si>
  <si>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</si>
  <si>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</si>
  <si>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</si>
  <si>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</si>
  <si>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</si>
  <si>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</si>
  <si>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</si>
  <si>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</si>
  <si>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</si>
  <si>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</si>
  <si>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</si>
  <si>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</si>
  <si>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</si>
  <si>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</si>
  <si>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</si>
  <si>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</si>
  <si>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</si>
  <si>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</si>
  <si>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</si>
  <si>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</si>
  <si>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</si>
  <si>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</si>
  <si>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</si>
  <si>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</si>
  <si>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</si>
  <si>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</si>
  <si>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</si>
  <si>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</si>
  <si>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</si>
  <si>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</si>
  <si>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</si>
  <si>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</si>
  <si>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</si>
  <si>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</si>
  <si>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</si>
  <si>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</si>
  <si>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</si>
  <si>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</si>
  <si>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</si>
  <si>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</si>
  <si>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</si>
  <si>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</si>
  <si>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</si>
  <si>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</si>
  <si>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</si>
  <si>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</si>
  <si>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</si>
  <si>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</si>
  <si>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</si>
  <si>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</si>
  <si>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</si>
  <si>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</si>
  <si>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</si>
  <si>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</si>
  <si>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</si>
  <si>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</si>
  <si>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</si>
  <si>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</si>
  <si>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</si>
  <si>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</si>
  <si>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</si>
  <si>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</si>
  <si>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</si>
  <si>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</si>
  <si>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</si>
  <si>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</si>
  <si>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</si>
  <si>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</si>
  <si>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</si>
  <si>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</si>
  <si>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</si>
  <si>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</si>
  <si>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</si>
  <si>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</si>
  <si>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</si>
  <si>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</si>
  <si>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</si>
  <si>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</si>
  <si>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</si>
  <si>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</si>
  <si>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</si>
  <si>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</si>
  <si>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</si>
  <si>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</si>
  <si>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</si>
  <si>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</si>
  <si>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</si>
  <si>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</si>
  <si>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</si>
  <si>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</si>
  <si>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</si>
  <si>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</si>
  <si>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</si>
  <si>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</si>
  <si>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</si>
  <si>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</si>
  <si>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</si>
  <si>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</si>
  <si>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</si>
  <si>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</si>
  <si>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</si>
  <si>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</si>
  <si>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</si>
  <si>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</si>
  <si>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</si>
  <si>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</si>
  <si>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</si>
  <si>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</si>
  <si>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</si>
  <si>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</si>
  <si>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</si>
  <si>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</si>
  <si>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</si>
  <si>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</si>
  <si>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</si>
  <si>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</si>
  <si>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</si>
  <si>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</si>
  <si>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</si>
  <si>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</si>
  <si>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</si>
  <si>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</si>
  <si>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</si>
  <si>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</si>
  <si>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</si>
  <si>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</si>
  <si>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</si>
  <si>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</si>
  <si>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</si>
  <si>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</si>
  <si>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</si>
  <si>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</si>
  <si>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</si>
  <si>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</si>
  <si>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</si>
  <si>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</si>
  <si>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</si>
  <si>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</si>
  <si>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</si>
  <si>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</si>
  <si>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</si>
  <si>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</si>
  <si>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</si>
  <si>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</si>
  <si>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</si>
  <si>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</si>
  <si>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</si>
  <si>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</si>
  <si>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</si>
  <si>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</si>
  <si>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</si>
  <si>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</si>
  <si>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</si>
  <si>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</si>
  <si>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</si>
  <si>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</si>
  <si>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</si>
  <si>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</si>
  <si>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</si>
  <si>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</si>
  <si>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</si>
  <si>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</si>
  <si>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</si>
  <si>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</si>
  <si>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</si>
  <si>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</si>
  <si>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</si>
  <si>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</si>
  <si>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</si>
  <si>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</si>
  <si>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</si>
  <si>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</si>
  <si>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</si>
  <si>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</si>
  <si>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</si>
  <si>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</si>
  <si>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</si>
  <si>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</si>
  <si>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</si>
  <si>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</si>
  <si>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</si>
  <si>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</si>
  <si>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</si>
  <si>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</si>
  <si>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</si>
  <si>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</si>
  <si>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</si>
  <si>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</si>
  <si>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</si>
  <si>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</si>
  <si>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</si>
  <si>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</si>
  <si>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</si>
  <si>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</si>
  <si>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</si>
  <si>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</si>
  <si>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</si>
  <si>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</si>
  <si>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</si>
  <si>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</si>
  <si>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</si>
  <si>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</si>
  <si>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</si>
  <si>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</si>
  <si>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</si>
  <si>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</si>
  <si>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</si>
  <si>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</si>
  <si>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</si>
  <si>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</si>
  <si>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</si>
  <si>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</si>
  <si>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</si>
  <si>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</si>
  <si>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</si>
  <si>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</si>
  <si>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</si>
  <si>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</si>
  <si>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</si>
  <si>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</si>
  <si>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</si>
  <si>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</si>
  <si>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</si>
  <si>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</si>
  <si>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</si>
  <si>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</si>
  <si>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</si>
  <si>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</si>
  <si>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</si>
  <si>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</si>
  <si>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</si>
  <si>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</si>
  <si>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</si>
  <si>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</si>
  <si>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</si>
  <si>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</si>
  <si>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</si>
  <si>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</si>
  <si>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</si>
  <si>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</si>
  <si>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</si>
  <si>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</si>
  <si>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</si>
  <si>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</si>
  <si>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</si>
  <si>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</si>
  <si>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</si>
  <si>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</si>
  <si>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</si>
  <si>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</si>
  <si>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</si>
  <si>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</si>
  <si>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</si>
  <si>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</si>
  <si>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</si>
  <si>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</si>
  <si>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</si>
  <si>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</si>
  <si>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</si>
  <si>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</si>
  <si>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</si>
  <si>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</si>
  <si>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</si>
  <si>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</si>
  <si>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</si>
  <si>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</si>
  <si>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</si>
  <si>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</si>
  <si>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</si>
  <si>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</si>
  <si>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</si>
  <si>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</si>
  <si>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</si>
  <si>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</si>
  <si>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</si>
  <si>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</si>
  <si>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</si>
  <si>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</si>
  <si>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</si>
  <si>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</si>
  <si>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</si>
  <si>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</si>
  <si>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</si>
  <si>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</si>
  <si>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</si>
  <si>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</si>
  <si>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</si>
  <si>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</si>
  <si>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</si>
  <si>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</si>
  <si>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</si>
  <si>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</si>
  <si>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</si>
  <si>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</si>
  <si>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</si>
  <si>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</si>
  <si>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</si>
  <si>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</si>
  <si>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</si>
  <si>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</si>
  <si>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</si>
  <si>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</si>
  <si>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</si>
  <si>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</si>
  <si>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</si>
  <si>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</si>
  <si>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</si>
  <si>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</si>
  <si>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</si>
  <si>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</si>
  <si>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</si>
  <si>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</si>
  <si>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</si>
  <si>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</si>
  <si>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</si>
  <si>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</si>
  <si>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</si>
  <si>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</si>
  <si>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</si>
  <si>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</si>
  <si>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</si>
  <si>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</si>
  <si>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</si>
  <si>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</si>
  <si>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</si>
  <si>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</si>
  <si>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</si>
  <si>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</si>
  <si>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</si>
  <si>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</si>
  <si>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</si>
  <si>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</si>
  <si>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</si>
  <si>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</si>
  <si>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</si>
  <si>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</si>
  <si>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</si>
  <si>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</si>
  <si>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</si>
  <si>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</si>
  <si>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</si>
  <si>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</si>
  <si>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</si>
  <si>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</si>
  <si>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</si>
  <si>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</si>
  <si>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</si>
  <si>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</si>
  <si>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</si>
  <si>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</si>
  <si>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</si>
  <si>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</si>
  <si>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</si>
  <si>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</si>
  <si>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</si>
  <si>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</si>
  <si>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</si>
  <si>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</si>
  <si>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</si>
  <si>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</si>
  <si>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</si>
  <si>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</si>
  <si>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</si>
  <si>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</si>
  <si>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</si>
  <si>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</si>
  <si>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</si>
  <si>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</si>
  <si>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</si>
  <si>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</si>
  <si>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</si>
  <si>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</si>
  <si>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</si>
  <si>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</si>
  <si>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</si>
  <si>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</si>
  <si>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</si>
  <si>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</si>
  <si>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</si>
  <si>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</si>
  <si>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</si>
  <si>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</si>
  <si>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</si>
  <si>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</si>
  <si>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</si>
  <si>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</si>
  <si>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</si>
  <si>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</si>
  <si>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</si>
  <si>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</si>
  <si>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</si>
  <si>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</si>
  <si>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</si>
  <si>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</si>
  <si>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</si>
  <si>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</si>
  <si>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</si>
  <si>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</si>
  <si>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</si>
  <si>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</si>
  <si>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</si>
  <si>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</si>
  <si>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</si>
  <si>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</si>
  <si>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</si>
  <si>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</si>
  <si>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</si>
  <si>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</si>
  <si>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</si>
  <si>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</si>
  <si>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</si>
  <si>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</si>
  <si>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</si>
  <si>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</si>
  <si>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</si>
  <si>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</si>
  <si>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</si>
  <si>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</si>
  <si>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</si>
  <si>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</si>
  <si>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</si>
  <si>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</si>
  <si>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</si>
  <si>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</si>
  <si>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</si>
  <si>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</si>
  <si>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</si>
  <si>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</si>
  <si>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</si>
  <si>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</si>
  <si>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</si>
  <si>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</si>
  <si>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</si>
  <si>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</si>
  <si>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</si>
  <si>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</si>
  <si>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</si>
  <si>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</si>
  <si>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</si>
  <si>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</si>
  <si>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</si>
  <si>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</si>
  <si>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</si>
  <si>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</si>
  <si>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</si>
  <si>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</si>
  <si>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</si>
  <si>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</si>
  <si>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</si>
  <si>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</si>
  <si>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</si>
  <si>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</si>
  <si>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</si>
  <si>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</si>
  <si>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</si>
  <si>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</si>
  <si>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</si>
  <si>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</si>
  <si>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</si>
  <si>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</si>
  <si>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</si>
  <si>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</si>
  <si>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</si>
  <si>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</si>
  <si>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</si>
  <si>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</si>
  <si>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</si>
  <si>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</si>
  <si>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</si>
  <si>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</si>
  <si>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</si>
  <si>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</si>
  <si>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</si>
  <si>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</si>
  <si>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</si>
  <si>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</si>
  <si>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</si>
  <si>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</si>
  <si>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</si>
  <si>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</si>
  <si>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</si>
  <si>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</si>
  <si>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</si>
  <si>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</si>
  <si>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</si>
  <si>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</si>
  <si>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</si>
  <si>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</si>
  <si>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</si>
  <si>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</si>
  <si>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</si>
  <si>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</si>
  <si>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</si>
  <si>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</si>
  <si>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</si>
  <si>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</si>
  <si>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</si>
  <si>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</si>
  <si>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</si>
  <si>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</si>
  <si>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</si>
  <si>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</si>
  <si>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</si>
  <si>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</si>
  <si>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</si>
  <si>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</si>
  <si>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</si>
  <si>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</si>
  <si>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</si>
  <si>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</si>
  <si>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</si>
  <si>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</si>
  <si>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</si>
  <si>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</si>
  <si>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</si>
  <si>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</si>
  <si>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</si>
  <si>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</si>
  <si>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</si>
  <si>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</si>
  <si>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</si>
  <si>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</si>
  <si>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</si>
  <si>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</si>
  <si>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</si>
  <si>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</si>
  <si>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</si>
  <si>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</si>
  <si>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</si>
  <si>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</si>
  <si>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</si>
  <si>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</si>
  <si>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</si>
  <si>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</si>
  <si>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</si>
  <si>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</si>
  <si>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</si>
  <si>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</si>
  <si>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</si>
  <si>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</si>
  <si>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</si>
  <si>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</si>
  <si>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</si>
  <si>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</si>
  <si>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</si>
  <si>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</si>
  <si>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</si>
  <si>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</si>
  <si>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</si>
  <si>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</si>
  <si>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</si>
  <si>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</si>
  <si>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</si>
  <si>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</si>
  <si>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</si>
  <si>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</si>
  <si>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</si>
  <si>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</si>
  <si>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</si>
  <si>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</si>
  <si>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</si>
  <si>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</si>
  <si>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</si>
  <si>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</si>
  <si>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</si>
  <si>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</si>
  <si>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</si>
  <si>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</si>
  <si>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</si>
  <si>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</si>
  <si>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</si>
  <si>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</si>
  <si>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</si>
  <si>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</si>
  <si>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</si>
  <si>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</si>
  <si>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</si>
  <si>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</si>
  <si>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</si>
  <si>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</si>
  <si>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</si>
  <si>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</si>
  <si>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</si>
  <si>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</si>
  <si>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</si>
  <si>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</si>
  <si>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</si>
  <si>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</si>
  <si>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</si>
  <si>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</si>
  <si>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</si>
  <si>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</si>
  <si>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</si>
  <si>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</si>
  <si>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</si>
  <si>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</si>
  <si>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</si>
  <si>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</si>
  <si>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</si>
  <si>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</si>
  <si>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</si>
  <si>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</si>
  <si>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</si>
  <si>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</si>
  <si>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</si>
  <si>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</si>
  <si>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</si>
  <si>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</si>
  <si>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</si>
  <si>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</si>
  <si>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</si>
  <si>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</si>
  <si>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</si>
  <si>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</si>
  <si>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</si>
  <si>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</si>
  <si>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</si>
  <si>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</si>
  <si>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</si>
  <si>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</si>
  <si>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</si>
  <si>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</si>
  <si>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</si>
  <si>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</si>
  <si>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</si>
  <si>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</si>
  <si>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</si>
  <si>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</si>
  <si>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</si>
  <si>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</si>
  <si>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</si>
  <si>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</si>
  <si>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</si>
  <si>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</si>
  <si>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</si>
  <si>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</si>
  <si>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</si>
  <si>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</si>
  <si>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</si>
  <si>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</si>
  <si>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</si>
  <si>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</si>
  <si>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</si>
  <si>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</si>
  <si>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</si>
  <si>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</si>
  <si>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</si>
  <si>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</si>
  <si>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</si>
  <si>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</si>
  <si>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</si>
  <si>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</si>
  <si>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</si>
  <si>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</si>
  <si>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</si>
  <si>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</si>
  <si>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</si>
  <si>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</si>
  <si>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</si>
  <si>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</si>
  <si>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</si>
  <si>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</si>
  <si>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</si>
  <si>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</si>
  <si>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</si>
  <si>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</si>
  <si>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</si>
  <si>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</si>
  <si>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</si>
  <si>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</si>
  <si>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</si>
  <si>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</si>
  <si>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</si>
  <si>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</si>
  <si>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</si>
  <si>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</si>
  <si>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</si>
  <si>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</si>
  <si>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</si>
  <si>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</si>
  <si>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</si>
  <si>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</si>
  <si>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</si>
  <si>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</si>
  <si>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</si>
  <si>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</si>
  <si>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</si>
  <si>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</si>
  <si>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</si>
  <si>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</si>
  <si>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</si>
  <si>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</si>
  <si>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</si>
  <si>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</si>
  <si>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</si>
  <si>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</si>
  <si>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</si>
  <si>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</si>
  <si>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</si>
  <si>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</si>
  <si>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</si>
  <si>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</si>
  <si>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</si>
  <si>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</si>
  <si>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</si>
  <si>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</si>
  <si>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</si>
  <si>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</si>
  <si>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</si>
  <si>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</si>
  <si>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</si>
  <si>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</si>
  <si>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</si>
  <si>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</si>
  <si>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</si>
  <si>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</si>
  <si>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</si>
  <si>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</si>
  <si>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</si>
  <si>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</si>
  <si>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</si>
  <si>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</si>
  <si>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</si>
  <si>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</si>
  <si>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</si>
  <si>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</si>
  <si>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</si>
  <si>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</si>
  <si>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</si>
  <si>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</si>
  <si>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</si>
  <si>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</si>
  <si>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</si>
  <si>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</si>
  <si>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</si>
  <si>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</si>
  <si>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</si>
  <si>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</si>
  <si>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</si>
  <si>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</si>
  <si>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</si>
  <si>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</si>
  <si>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</si>
  <si>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</si>
  <si>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</si>
  <si>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</si>
  <si>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</si>
  <si>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</si>
  <si>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</si>
  <si>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</si>
  <si>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</si>
  <si>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</si>
  <si>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</si>
  <si>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</si>
  <si>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</si>
  <si>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</si>
  <si>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</si>
  <si>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</si>
  <si>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</si>
  <si>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</si>
  <si>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</si>
  <si>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</si>
  <si>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</si>
  <si>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</si>
  <si>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</si>
  <si>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</si>
  <si>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</si>
  <si>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</si>
  <si>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</si>
  <si>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</si>
  <si>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</si>
  <si>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</si>
  <si>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</si>
  <si>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</si>
  <si>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</si>
  <si>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</si>
  <si>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</si>
  <si>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</si>
  <si>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</si>
  <si>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</si>
  <si>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</si>
  <si>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</si>
  <si>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</si>
  <si>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</si>
  <si>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</si>
  <si>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</si>
  <si>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</si>
  <si>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</si>
  <si>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</si>
  <si>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</si>
  <si>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</si>
  <si>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</si>
  <si>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</si>
  <si>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</si>
  <si>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</si>
  <si>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</si>
  <si>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</si>
  <si>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</si>
  <si>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</si>
  <si>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</si>
  <si>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</si>
  <si>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</si>
  <si>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</si>
  <si>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</si>
  <si>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</si>
  <si>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</si>
  <si>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</si>
  <si>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</si>
  <si>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</si>
  <si>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</si>
  <si>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</si>
  <si>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</si>
  <si>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</si>
  <si>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</si>
  <si>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</si>
  <si>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</si>
  <si>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</si>
  <si>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</si>
  <si>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</si>
  <si>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</si>
  <si>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</si>
  <si>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</si>
  <si>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</si>
  <si>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</si>
  <si>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</si>
  <si>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</si>
  <si>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</si>
  <si>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</si>
  <si>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</si>
  <si>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</si>
  <si>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</si>
  <si>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</si>
  <si>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</si>
  <si>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</si>
  <si>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</si>
  <si>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</si>
  <si>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</si>
  <si>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</si>
  <si>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</si>
  <si>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</si>
  <si>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</si>
  <si>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</si>
  <si>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</si>
  <si>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</si>
  <si>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</si>
  <si>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</si>
  <si>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</si>
  <si>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</si>
  <si>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</si>
  <si>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</si>
  <si>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</si>
  <si>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</si>
  <si>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</si>
  <si>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</si>
  <si>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</si>
  <si>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</si>
  <si>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</si>
  <si>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</si>
  <si>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</si>
  <si>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</si>
  <si>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</si>
  <si>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</si>
  <si>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</si>
  <si>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</si>
  <si>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</si>
  <si>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</si>
  <si>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</si>
  <si>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</si>
  <si>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</si>
  <si>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</si>
  <si>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</si>
  <si>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</si>
  <si>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</si>
  <si>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</si>
  <si>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</si>
  <si>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</si>
  <si>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</si>
  <si>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</si>
  <si>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</si>
  <si>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</si>
  <si>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</si>
  <si>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</si>
  <si>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</si>
  <si>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</si>
  <si>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</si>
  <si>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</si>
  <si>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</si>
  <si>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</si>
  <si>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</si>
  <si>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</si>
  <si>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</si>
  <si>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</si>
  <si>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</si>
  <si>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</si>
  <si>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</si>
  <si>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</si>
  <si>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</si>
  <si>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</si>
  <si>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</si>
  <si>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</si>
  <si>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</si>
  <si>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</si>
  <si>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</si>
  <si>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</si>
  <si>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</si>
  <si>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</si>
  <si>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</si>
  <si>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</si>
  <si>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</si>
  <si>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</si>
  <si>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</si>
  <si>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</si>
  <si>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</si>
  <si>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</si>
  <si>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</si>
  <si>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</si>
  <si>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</si>
  <si>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</si>
  <si>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</si>
  <si>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</si>
  <si>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</si>
  <si>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</si>
  <si>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</si>
  <si>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</si>
  <si>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</si>
  <si>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</si>
  <si>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</si>
  <si>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</si>
  <si>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</si>
  <si>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</si>
  <si>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</si>
  <si>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</si>
  <si>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</si>
  <si>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</si>
  <si>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</si>
  <si>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</si>
  <si>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</si>
  <si>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</si>
  <si>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</si>
  <si>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</si>
  <si>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</si>
  <si>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</si>
  <si>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</si>
  <si>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</si>
  <si>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</si>
  <si>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</si>
  <si>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</si>
  <si>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</si>
  <si>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</si>
  <si>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</si>
  <si>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</si>
  <si>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</si>
  <si>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</si>
  <si>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</si>
  <si>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</si>
  <si>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</si>
  <si>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</si>
  <si>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</si>
  <si>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</si>
  <si>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</si>
  <si>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</si>
  <si>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</si>
  <si>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</si>
  <si>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</si>
  <si>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</si>
  <si>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</si>
  <si>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</si>
  <si>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</si>
  <si>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</si>
  <si>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</si>
  <si>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</si>
  <si>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</si>
  <si>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</si>
  <si>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</si>
  <si>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</si>
  <si>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</si>
  <si>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</si>
  <si>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</si>
  <si>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</si>
  <si>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</si>
  <si>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</si>
  <si>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</si>
  <si>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</si>
  <si>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</si>
  <si>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</si>
  <si>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</si>
  <si>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</si>
  <si>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</si>
  <si>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</si>
  <si>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</si>
  <si>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</si>
  <si>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</si>
  <si>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</si>
  <si>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</si>
  <si>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</si>
  <si>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</si>
  <si>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</si>
  <si>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</si>
  <si>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</si>
  <si>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</si>
  <si>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</si>
  <si>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</si>
  <si>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</si>
  <si>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</si>
  <si>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</si>
  <si>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</si>
  <si>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</si>
  <si>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</si>
  <si>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</si>
  <si>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</si>
  <si>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</si>
  <si>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</si>
  <si>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</si>
  <si>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</si>
  <si>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</si>
  <si>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</si>
  <si>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</si>
  <si>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</si>
  <si>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</si>
  <si>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</si>
  <si>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</si>
  <si>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</si>
  <si>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</si>
  <si>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</si>
  <si>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</si>
  <si>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</si>
  <si>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</si>
  <si>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</si>
  <si>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</si>
  <si>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</si>
  <si>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</si>
  <si>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</si>
  <si>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</si>
  <si>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</si>
  <si>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</si>
  <si>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</si>
  <si>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</si>
  <si>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</si>
  <si>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</si>
  <si>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</si>
  <si>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</si>
  <si>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</si>
  <si>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</si>
  <si>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</si>
  <si>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</si>
  <si>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</si>
  <si>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</si>
  <si>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</si>
  <si>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</si>
  <si>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</si>
  <si>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</si>
  <si>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</si>
  <si>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</si>
  <si>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</si>
  <si>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</si>
  <si>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</si>
  <si>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</si>
  <si>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</si>
  <si>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</si>
  <si>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</si>
  <si>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</si>
  <si>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</si>
  <si>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</si>
  <si>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</si>
  <si>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</si>
  <si>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</si>
  <si>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</si>
  <si>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</si>
  <si>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</si>
  <si>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</si>
  <si>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</si>
  <si>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</si>
  <si>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</si>
  <si>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</si>
  <si>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</si>
  <si>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</si>
  <si>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</si>
  <si>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</si>
  <si>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</si>
  <si>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</si>
  <si>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</si>
  <si>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</si>
  <si>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</si>
  <si>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</si>
  <si>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</si>
  <si>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</si>
  <si>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</si>
  <si>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</si>
  <si>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</si>
  <si>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</si>
  <si>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</si>
  <si>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</si>
  <si>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</si>
  <si>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</si>
  <si>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</si>
  <si>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</si>
  <si>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</si>
  <si>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</si>
  <si>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</si>
  <si>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</si>
  <si>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</si>
  <si>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</si>
  <si>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</si>
  <si>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</si>
  <si>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</si>
  <si>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</si>
  <si>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</si>
  <si>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</si>
  <si>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</si>
  <si>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</si>
  <si>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</si>
  <si>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</si>
  <si>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</si>
  <si>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</si>
  <si>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</si>
  <si>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</si>
  <si>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</si>
  <si>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</si>
  <si>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</si>
  <si>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</si>
  <si>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</si>
  <si>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</si>
  <si>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</si>
  <si>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</si>
  <si>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</si>
  <si>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</si>
  <si>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</si>
  <si>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</si>
  <si>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</si>
  <si>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</si>
  <si>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</si>
  <si>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</si>
  <si>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</si>
  <si>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</si>
  <si>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</si>
  <si>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</si>
  <si>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</si>
  <si>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</si>
  <si>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</si>
  <si>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</si>
  <si>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</si>
  <si>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</si>
  <si>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</si>
  <si>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</si>
  <si>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</si>
  <si>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</si>
  <si>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</si>
  <si>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</si>
  <si>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</si>
  <si>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</si>
  <si>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</si>
  <si>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</si>
  <si>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</si>
  <si>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</si>
  <si>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</si>
  <si>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</si>
  <si>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</si>
  <si>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</si>
  <si>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</si>
  <si>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</si>
  <si>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</si>
  <si>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</si>
  <si>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</si>
  <si>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</si>
  <si>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</si>
  <si>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</si>
  <si>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</si>
  <si>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</si>
  <si>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</si>
  <si>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</si>
  <si>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</si>
  <si>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</si>
  <si>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</si>
  <si>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</si>
  <si>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</si>
  <si>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</si>
  <si>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</si>
  <si>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</si>
  <si>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</si>
  <si>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</si>
  <si>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</si>
  <si>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</si>
  <si>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</si>
  <si>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</si>
  <si>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</si>
  <si>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</si>
  <si>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</si>
  <si>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</si>
  <si>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</si>
  <si>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</si>
  <si>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</si>
  <si>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</si>
  <si>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</si>
  <si>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</si>
  <si>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</si>
  <si>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</si>
  <si>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</si>
  <si>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</si>
  <si>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</si>
  <si>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</si>
  <si>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</si>
  <si>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</si>
  <si>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</si>
  <si>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</si>
  <si>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</si>
  <si>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</si>
  <si>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</si>
  <si>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</si>
  <si>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</si>
  <si>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</si>
  <si>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</si>
  <si>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</si>
  <si>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</si>
  <si>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</si>
  <si>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</si>
  <si>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</si>
  <si>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</si>
  <si>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</si>
  <si>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</si>
  <si>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</si>
  <si>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</si>
  <si>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</si>
  <si>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</si>
  <si>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</si>
  <si>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</si>
  <si>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</si>
  <si>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</si>
  <si>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</si>
  <si>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</si>
  <si>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</si>
  <si>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</si>
  <si>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</si>
  <si>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</si>
  <si>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</si>
  <si>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</si>
  <si>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</si>
  <si>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</si>
  <si>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</si>
  <si>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</si>
  <si>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</si>
  <si>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</si>
  <si>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</si>
  <si>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</si>
  <si>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</si>
  <si>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</si>
  <si>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</si>
  <si>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</si>
  <si>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</si>
  <si>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</si>
  <si>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</si>
  <si>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</si>
  <si>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</si>
  <si>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</si>
  <si>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</si>
  <si>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</si>
  <si>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</si>
  <si>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</si>
  <si>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</si>
  <si>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</si>
  <si>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</si>
  <si>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</si>
  <si>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</si>
  <si>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</si>
  <si>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</si>
  <si>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</si>
  <si>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</si>
  <si>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</si>
  <si>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</si>
  <si>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</si>
  <si>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</si>
  <si>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</si>
  <si>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</si>
  <si>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</si>
  <si>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</si>
  <si>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</si>
  <si>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</si>
  <si>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</si>
  <si>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</si>
  <si>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</si>
  <si>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</si>
  <si>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</si>
  <si>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</si>
  <si>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</si>
  <si>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</si>
  <si>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</si>
  <si>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</si>
  <si>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</si>
  <si>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</si>
  <si>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</si>
  <si>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</si>
  <si>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</si>
  <si>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</si>
  <si>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</si>
  <si>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</si>
  <si>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</si>
  <si>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</si>
  <si>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</si>
  <si>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</si>
  <si>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</si>
  <si>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</si>
  <si>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</si>
  <si>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</si>
  <si>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</si>
  <si>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</si>
  <si>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</si>
  <si>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</si>
  <si>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</si>
  <si>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</si>
  <si>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</si>
  <si>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</si>
  <si>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</si>
  <si>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</si>
  <si>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</si>
  <si>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</si>
  <si>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</si>
  <si>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</si>
  <si>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</si>
  <si>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</si>
  <si>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</si>
  <si>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</si>
  <si>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</si>
  <si>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</si>
  <si>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</si>
  <si>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</si>
  <si>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</si>
  <si>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</si>
  <si>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</si>
  <si>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</si>
  <si>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</si>
  <si>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</si>
  <si>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</si>
  <si>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</si>
  <si>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</si>
  <si>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</si>
  <si>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</si>
  <si>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</si>
  <si>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</si>
  <si>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</si>
  <si>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</si>
  <si>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</si>
  <si>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</si>
  <si>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</si>
  <si>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</si>
  <si>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</si>
  <si>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</si>
  <si>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</si>
  <si>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</si>
  <si>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</si>
  <si>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</si>
  <si>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</si>
  <si>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</si>
  <si>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</si>
  <si>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</si>
  <si>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</si>
  <si>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</si>
  <si>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</si>
  <si>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</si>
  <si>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</si>
  <si>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</si>
  <si>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</si>
  <si>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</si>
  <si>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</si>
  <si>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</si>
  <si>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</si>
  <si>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</si>
  <si>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</si>
  <si>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</si>
  <si>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</si>
  <si>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</si>
  <si>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</si>
  <si>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</si>
  <si>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</si>
  <si>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</si>
  <si>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</si>
  <si>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</si>
  <si>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</si>
  <si>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</si>
  <si>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</si>
  <si>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</si>
  <si>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</si>
  <si>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</si>
  <si>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</si>
  <si>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</si>
  <si>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</si>
  <si>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</si>
  <si>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</si>
  <si>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</si>
  <si>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</si>
  <si>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</si>
  <si>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</si>
  <si>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</si>
  <si>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</si>
  <si>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</si>
  <si>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</si>
  <si>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</si>
  <si>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</si>
  <si>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</si>
  <si>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</si>
  <si>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</si>
  <si>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</si>
  <si>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</si>
  <si>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</si>
  <si>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</si>
  <si>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</si>
  <si>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</si>
  <si>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</si>
  <si>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</si>
  <si>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</si>
  <si>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</si>
  <si>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</si>
  <si>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</si>
  <si>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</si>
  <si>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</si>
  <si>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</si>
  <si>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</si>
  <si>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</si>
  <si>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</si>
  <si>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</si>
  <si>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</si>
  <si>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</si>
  <si>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</si>
  <si>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</si>
  <si>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</si>
  <si>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</si>
  <si>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</si>
  <si>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</si>
  <si>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</si>
  <si>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</si>
  <si>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</si>
  <si>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</si>
  <si>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</si>
  <si>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</si>
  <si>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</si>
  <si>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</si>
  <si>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</si>
  <si>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</si>
  <si>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</si>
  <si>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</si>
  <si>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</si>
  <si>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</si>
  <si>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</si>
  <si>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</si>
  <si>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</si>
  <si>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</si>
  <si>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</si>
  <si>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</si>
  <si>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</si>
  <si>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</si>
  <si>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</si>
  <si>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</si>
  <si>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</si>
  <si>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</si>
  <si>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</si>
  <si>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</si>
  <si>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</si>
  <si>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</si>
  <si>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</si>
  <si>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</si>
  <si>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</si>
  <si>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</si>
  <si>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</si>
  <si>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</si>
  <si>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</si>
  <si>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</si>
  <si>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</si>
  <si>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</si>
  <si>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</si>
  <si>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</si>
  <si>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</si>
  <si>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</si>
  <si>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</si>
  <si>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</si>
  <si>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</si>
  <si>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</si>
  <si>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</si>
  <si>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</si>
  <si>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</si>
  <si>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</si>
  <si>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</si>
  <si>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</si>
  <si>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</si>
  <si>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</si>
  <si>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</si>
  <si>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</si>
  <si>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</si>
  <si>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</si>
  <si>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</si>
  <si>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</si>
  <si>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</si>
  <si>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</si>
  <si>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</si>
  <si>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</si>
  <si>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</si>
  <si>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</si>
  <si>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</si>
  <si>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</si>
  <si>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</si>
  <si>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</si>
  <si>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</si>
  <si>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</si>
  <si>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</si>
  <si>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</si>
  <si>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</si>
  <si>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</si>
  <si>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</si>
  <si>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</si>
  <si>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</si>
  <si>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</si>
  <si>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</si>
  <si>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</si>
  <si>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</si>
  <si>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</si>
  <si>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</si>
  <si>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</si>
  <si>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</si>
  <si>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</si>
  <si>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</si>
  <si>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</si>
  <si>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</si>
  <si>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</si>
  <si>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</si>
  <si>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</si>
  <si>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</si>
  <si>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</si>
  <si>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</si>
  <si>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</si>
  <si>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</si>
  <si>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</si>
  <si>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</si>
  <si>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</si>
  <si>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</si>
  <si>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</si>
  <si>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</si>
  <si>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</si>
  <si>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</si>
  <si>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</si>
  <si>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</si>
  <si>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</si>
  <si>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</si>
  <si>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</si>
  <si>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</si>
  <si>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</si>
  <si>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</si>
  <si>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</si>
  <si>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</si>
  <si>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</si>
  <si>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</si>
  <si>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</si>
  <si>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</si>
  <si>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</si>
  <si>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</si>
  <si>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</si>
  <si>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</si>
  <si>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</si>
  <si>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</si>
  <si>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</si>
  <si>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</si>
  <si>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</si>
  <si>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</si>
  <si>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</si>
  <si>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</si>
  <si>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</si>
  <si>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</si>
  <si>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</si>
  <si>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</si>
  <si>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</si>
  <si>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</si>
  <si>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</si>
  <si>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</si>
  <si>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</si>
  <si>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</si>
  <si>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</si>
  <si>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</si>
  <si>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</si>
  <si>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</si>
  <si>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</si>
  <si>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</si>
  <si>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</si>
  <si>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</si>
  <si>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</si>
  <si>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</si>
  <si>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</si>
  <si>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</si>
  <si>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</si>
  <si>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</si>
  <si>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</si>
  <si>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</si>
  <si>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</si>
  <si>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</si>
  <si>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</si>
  <si>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</si>
  <si>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</si>
  <si>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</si>
  <si>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</si>
  <si>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</si>
  <si>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</si>
  <si>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</si>
  <si>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</si>
  <si>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</si>
  <si>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</si>
  <si>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</si>
  <si>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</si>
  <si>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</si>
  <si>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</si>
  <si>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</si>
  <si>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</si>
  <si>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</si>
  <si>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</si>
  <si>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</si>
  <si>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</si>
  <si>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</si>
  <si>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</si>
  <si>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</si>
  <si>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</si>
  <si>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</si>
  <si>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</si>
  <si>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</si>
  <si>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</si>
  <si>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</si>
  <si>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</si>
  <si>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</si>
  <si>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</si>
  <si>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</si>
  <si>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</si>
  <si>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</si>
  <si>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</si>
  <si>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</si>
  <si>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</si>
  <si>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</si>
  <si>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</si>
  <si>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</si>
  <si>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</si>
  <si>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</si>
  <si>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</si>
  <si>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</si>
  <si>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</si>
  <si>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</si>
  <si>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</si>
  <si>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</si>
  <si>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</si>
  <si>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</si>
  <si>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</si>
  <si>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</si>
  <si>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</si>
  <si>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</si>
  <si>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</si>
  <si>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</si>
  <si>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</si>
  <si>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</si>
  <si>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</si>
  <si>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</si>
  <si>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</si>
  <si>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</si>
  <si>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</si>
  <si>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</si>
  <si>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</si>
  <si>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</si>
  <si>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</si>
  <si>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</si>
  <si>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</si>
  <si>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</si>
  <si>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</si>
  <si>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</si>
  <si>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</si>
  <si>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</si>
  <si>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</si>
  <si>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</si>
  <si>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</si>
  <si>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</si>
  <si>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</si>
  <si>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</si>
  <si>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</si>
  <si>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</si>
  <si>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</si>
  <si>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</si>
  <si>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</si>
  <si>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</si>
  <si>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</si>
  <si>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</si>
  <si>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</si>
  <si>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</si>
  <si>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</si>
  <si>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</si>
  <si>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</si>
  <si>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</si>
  <si>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</si>
  <si>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</si>
  <si>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</si>
  <si>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</si>
  <si>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</si>
  <si>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</si>
  <si>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</si>
  <si>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</si>
  <si>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</si>
  <si>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</si>
  <si>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</si>
  <si>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</si>
  <si>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</si>
  <si>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</si>
  <si>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</si>
  <si>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</si>
  <si>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</si>
  <si>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</si>
  <si>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</si>
  <si>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</si>
  <si>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</si>
  <si>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</si>
  <si>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</si>
  <si>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</si>
  <si>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</si>
  <si>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</si>
  <si>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</si>
  <si>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</si>
  <si>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</si>
  <si>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</si>
  <si>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</si>
  <si>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</si>
  <si>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</si>
  <si>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</si>
  <si>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</si>
  <si>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</si>
  <si>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</si>
  <si>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</si>
  <si>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</si>
  <si>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</si>
  <si>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</si>
  <si>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</si>
  <si>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</si>
  <si>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</si>
  <si>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</si>
  <si>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</si>
  <si>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</si>
  <si>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</si>
  <si>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</si>
  <si>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</si>
  <si>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</si>
  <si>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</si>
  <si>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</si>
  <si>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</si>
  <si>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</si>
  <si>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</si>
  <si>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</si>
  <si>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</si>
  <si>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</si>
  <si>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</si>
  <si>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</si>
  <si>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</si>
  <si>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</si>
  <si>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</si>
  <si>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</si>
  <si>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</si>
  <si>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</si>
  <si>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</si>
  <si>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</si>
  <si>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</si>
  <si>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</si>
  <si>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</si>
  <si>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</si>
  <si>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</si>
  <si>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</si>
  <si>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</si>
  <si>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</si>
  <si>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</si>
  <si>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</si>
  <si>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</si>
  <si>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</si>
  <si>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</si>
  <si>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</si>
  <si>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</si>
  <si>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</si>
  <si>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</si>
  <si>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</si>
  <si>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</si>
  <si>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</si>
  <si>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</si>
  <si>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</si>
  <si>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</si>
  <si>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</si>
  <si>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</si>
  <si>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</si>
  <si>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</si>
  <si>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</si>
  <si>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</si>
  <si>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</si>
  <si>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</si>
  <si>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</si>
  <si>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</si>
  <si>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</si>
  <si>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</si>
  <si>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</si>
  <si>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</si>
  <si>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</si>
  <si>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</si>
  <si>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</si>
  <si>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</si>
  <si>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</si>
  <si>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</si>
  <si>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</si>
  <si>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</si>
  <si>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</si>
  <si>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</si>
  <si>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</si>
  <si>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</si>
  <si>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</si>
  <si>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</si>
  <si>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</si>
  <si>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</si>
  <si>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</si>
  <si>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</si>
  <si>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</si>
  <si>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</si>
  <si>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</si>
  <si>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</si>
  <si>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</si>
  <si>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</si>
  <si>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</si>
  <si>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</si>
  <si>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</si>
  <si>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</si>
  <si>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</si>
  <si>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</si>
  <si>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</si>
  <si>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</si>
  <si>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</si>
  <si>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</si>
  <si>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</si>
  <si>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</si>
  <si>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</si>
  <si>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</si>
  <si>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</si>
  <si>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</si>
  <si>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</si>
  <si>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</si>
  <si>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</si>
  <si>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</si>
  <si>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</si>
  <si>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</si>
  <si>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</si>
  <si>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</si>
  <si>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</si>
  <si>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</si>
  <si>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</si>
  <si>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</si>
  <si>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</si>
  <si>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</si>
  <si>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</si>
  <si>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</si>
  <si>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</si>
  <si>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</si>
  <si>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</si>
  <si>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</si>
  <si>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</si>
  <si>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</si>
  <si>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</si>
  <si>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</si>
  <si>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</si>
  <si>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</si>
  <si>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</si>
  <si>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</si>
  <si>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</si>
  <si>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</si>
  <si>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</si>
  <si>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</si>
  <si>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</si>
  <si>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</si>
  <si>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</si>
  <si>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</si>
  <si>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</si>
  <si>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</si>
  <si>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</si>
  <si>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</si>
  <si>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</si>
  <si>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</si>
  <si>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</si>
  <si>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</si>
  <si>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</si>
  <si>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</si>
  <si>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</si>
  <si>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</si>
  <si>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</si>
  <si>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</si>
  <si>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</si>
  <si>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</si>
  <si>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</si>
  <si>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</si>
  <si>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</si>
  <si>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</si>
  <si>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</si>
  <si>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</si>
  <si>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</si>
  <si>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</si>
  <si>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</si>
  <si>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</si>
  <si>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</si>
  <si>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</si>
  <si>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</si>
  <si>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</si>
  <si>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</si>
  <si>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</si>
  <si>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</si>
  <si>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</si>
  <si>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</si>
  <si>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</si>
  <si>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</si>
  <si>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</si>
  <si>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</si>
  <si>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</si>
  <si>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</si>
  <si>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</si>
  <si>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</si>
  <si>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</si>
  <si>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</si>
  <si>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</si>
  <si>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</si>
  <si>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</si>
  <si>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</si>
  <si>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</si>
  <si>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</si>
  <si>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</si>
  <si>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</si>
  <si>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</si>
  <si>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</si>
  <si>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</si>
  <si>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</si>
  <si>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</si>
  <si>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</si>
  <si>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</si>
  <si>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</si>
  <si>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</si>
  <si>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</si>
  <si>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</si>
  <si>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</si>
  <si>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</si>
  <si>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</si>
  <si>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</si>
  <si>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</si>
  <si>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</si>
  <si>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</si>
  <si>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</si>
  <si>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</si>
  <si>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</si>
  <si>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</si>
  <si>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</si>
  <si>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</si>
  <si>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</si>
  <si>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</si>
  <si>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</si>
  <si>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</si>
  <si>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</si>
  <si>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</si>
  <si>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</si>
  <si>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</si>
  <si>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</si>
  <si>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</si>
  <si>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</si>
  <si>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</si>
  <si>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</si>
  <si>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</si>
  <si>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</si>
  <si>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</si>
  <si>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</si>
  <si>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</si>
  <si>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</si>
  <si>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</si>
  <si>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</si>
  <si>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</si>
  <si>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</si>
  <si>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</si>
  <si>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</si>
  <si>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</si>
  <si>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</si>
  <si>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</si>
  <si>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</si>
  <si>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</si>
  <si>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</si>
  <si>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</si>
  <si>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</si>
  <si>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</si>
  <si>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</si>
  <si>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</si>
  <si>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</si>
  <si>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</si>
  <si>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</si>
  <si>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</si>
  <si>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</si>
  <si>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</si>
  <si>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</si>
  <si>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</si>
  <si>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</si>
  <si>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</si>
  <si>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</si>
  <si>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</si>
  <si>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</si>
  <si>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</si>
  <si>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</si>
  <si>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</si>
  <si>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</si>
  <si>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</si>
  <si>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</si>
  <si>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</si>
  <si>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</si>
  <si>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</si>
  <si>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</si>
  <si>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</si>
  <si>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</si>
  <si>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</si>
  <si>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</si>
  <si>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</si>
  <si>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</si>
  <si>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</si>
  <si>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</si>
  <si>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</si>
  <si>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</si>
  <si>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</si>
  <si>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</si>
  <si>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</si>
  <si>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</si>
  <si>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</si>
  <si>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</si>
  <si>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</si>
  <si>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</si>
  <si>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</si>
  <si>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</si>
  <si>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</si>
  <si>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</si>
  <si>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</si>
  <si>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</si>
  <si>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</si>
  <si>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</si>
  <si>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</si>
  <si>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</si>
  <si>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</si>
  <si>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</si>
  <si>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</si>
  <si>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</si>
  <si>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</si>
  <si>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</si>
  <si>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</si>
  <si>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</si>
  <si>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</si>
  <si>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</si>
  <si>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</si>
  <si>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</si>
  <si>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</si>
  <si>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</si>
  <si>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</si>
  <si>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</si>
  <si>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</si>
  <si>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</si>
  <si>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</si>
  <si>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</si>
  <si>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</si>
  <si>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</si>
  <si>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</si>
  <si>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</si>
  <si>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</si>
  <si>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</si>
  <si>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</si>
  <si>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</si>
  <si>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</si>
  <si>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</si>
  <si>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</si>
  <si>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</si>
  <si>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</si>
  <si>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</si>
  <si>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</si>
  <si>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</si>
  <si>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</si>
  <si>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</si>
  <si>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</si>
  <si>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</si>
  <si>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</si>
  <si>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</si>
  <si>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</si>
  <si>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</si>
  <si>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</si>
  <si>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</si>
  <si>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</si>
  <si>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</si>
  <si>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</si>
  <si>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</si>
  <si>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</si>
  <si>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</si>
  <si>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</si>
  <si>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</si>
  <si>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</si>
  <si>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</si>
  <si>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</si>
  <si>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</si>
  <si>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</si>
  <si>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</si>
  <si>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</si>
  <si>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</si>
  <si>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</si>
  <si>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</si>
  <si>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</si>
  <si>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</si>
  <si>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</si>
  <si>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</si>
  <si>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</si>
  <si>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</si>
  <si>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</si>
  <si>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</si>
  <si>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</si>
  <si>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</si>
  <si>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</si>
  <si>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</si>
  <si>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</si>
  <si>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</si>
  <si>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</si>
  <si>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</si>
  <si>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</si>
  <si>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</si>
  <si>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</si>
  <si>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</si>
  <si>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</si>
  <si>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</si>
  <si>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</si>
  <si>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</si>
  <si>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</si>
  <si>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</si>
  <si>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</si>
  <si>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</si>
  <si>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</si>
  <si>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</si>
  <si>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</si>
  <si>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</si>
  <si>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</si>
  <si>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</si>
  <si>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</si>
  <si>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</si>
  <si>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</si>
  <si>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</si>
  <si>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</si>
  <si>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</si>
  <si>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</si>
  <si>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</si>
  <si>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</si>
  <si>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</si>
  <si>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</si>
  <si>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</si>
  <si>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</si>
  <si>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</si>
  <si>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</si>
  <si>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</si>
  <si>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</si>
  <si>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</si>
  <si>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</si>
  <si>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</si>
  <si>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</si>
  <si>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</si>
  <si>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</si>
  <si>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</si>
  <si>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</si>
  <si>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</si>
  <si>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</si>
  <si>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</si>
  <si>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</si>
  <si>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</si>
  <si>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</si>
  <si>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</si>
  <si>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</si>
  <si>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</si>
  <si>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</si>
  <si>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</si>
  <si>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</si>
  <si>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</si>
  <si>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</si>
  <si>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</si>
  <si>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</si>
  <si>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</si>
  <si>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</si>
  <si>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</si>
  <si>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</si>
  <si>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</si>
  <si>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</si>
  <si>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</si>
  <si>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</si>
  <si>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</si>
  <si>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</si>
  <si>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</si>
  <si>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</si>
  <si>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</si>
  <si>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</si>
  <si>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</si>
  <si>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</si>
  <si>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</si>
  <si>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</si>
  <si>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</si>
  <si>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</si>
  <si>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</si>
  <si>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</si>
  <si>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</si>
  <si>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</si>
  <si>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</si>
  <si>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</si>
  <si>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</si>
  <si>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</si>
  <si>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</si>
  <si>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</si>
  <si>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</si>
  <si>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</si>
  <si>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</si>
  <si>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</si>
  <si>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</si>
  <si>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</si>
  <si>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</si>
  <si>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</si>
  <si>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</si>
  <si>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</si>
  <si>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</si>
  <si>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</si>
  <si>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</si>
  <si>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</si>
  <si>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</si>
  <si>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</si>
  <si>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</si>
  <si>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</si>
  <si>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</si>
  <si>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</si>
  <si>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</si>
  <si>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</si>
  <si>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</si>
  <si>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</si>
  <si>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</si>
  <si>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</si>
  <si>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</si>
  <si>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</si>
  <si>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</si>
  <si>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</si>
  <si>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</si>
  <si>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</si>
  <si>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</si>
  <si>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</si>
  <si>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</si>
  <si>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</si>
  <si>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</si>
  <si>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</si>
  <si>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</si>
  <si>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</si>
  <si>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</si>
  <si>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</si>
  <si>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</si>
  <si>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</si>
  <si>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</si>
  <si>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</si>
  <si>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</si>
  <si>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</si>
  <si>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</si>
  <si>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</si>
  <si>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</si>
  <si>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</si>
  <si>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</si>
  <si>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</si>
  <si>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</si>
  <si>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</si>
  <si>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</si>
  <si>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</si>
  <si>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</si>
  <si>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</si>
  <si>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</si>
  <si>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</si>
  <si>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</si>
  <si>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</si>
  <si>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</si>
  <si>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</si>
  <si>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</si>
  <si>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</si>
  <si>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</si>
  <si>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</si>
  <si>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</si>
  <si>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</si>
  <si>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</si>
  <si>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</si>
  <si>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</si>
  <si>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</si>
  <si>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</si>
  <si>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</si>
  <si>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</si>
  <si>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</si>
  <si>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</si>
  <si>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</si>
  <si>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</si>
  <si>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</si>
  <si>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</si>
  <si>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</si>
  <si>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</si>
  <si>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</si>
  <si>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</si>
  <si>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</si>
  <si>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</si>
  <si>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</si>
  <si>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</si>
  <si>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</si>
  <si>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</si>
  <si>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</si>
  <si>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</si>
  <si>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</si>
  <si>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</si>
  <si>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</si>
  <si>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</si>
  <si>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</si>
  <si>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</si>
  <si>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</si>
  <si>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</si>
  <si>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</si>
  <si>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</si>
  <si>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</si>
  <si>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</si>
  <si>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</si>
  <si>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</si>
  <si>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</si>
  <si>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</si>
  <si>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</si>
  <si>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</si>
  <si>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</si>
  <si>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</si>
  <si>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</si>
  <si>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</si>
  <si>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</si>
  <si>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</si>
  <si>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</si>
  <si>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</si>
  <si>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</si>
  <si>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</si>
  <si>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</si>
  <si>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</si>
  <si>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</si>
  <si>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</si>
  <si>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</si>
  <si>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</si>
  <si>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</si>
  <si>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</si>
  <si>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</si>
  <si>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</si>
  <si>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</si>
  <si>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</si>
  <si>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</si>
  <si>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</si>
  <si>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</si>
  <si>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</si>
  <si>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</si>
  <si>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</si>
  <si>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</si>
  <si>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</si>
  <si>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</si>
  <si>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</si>
  <si>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</si>
  <si>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</si>
  <si>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</si>
  <si>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</si>
  <si>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</si>
  <si>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</si>
  <si>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</si>
  <si>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</si>
  <si>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</si>
  <si>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</si>
  <si>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</si>
  <si>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</si>
  <si>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</si>
  <si>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</si>
  <si>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</si>
  <si>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</si>
  <si>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</si>
  <si>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</si>
  <si>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</si>
  <si>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</si>
  <si>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</si>
  <si>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</si>
  <si>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</si>
  <si>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</si>
  <si>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</si>
  <si>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</si>
  <si>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</si>
  <si>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</si>
  <si>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</si>
  <si>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</si>
  <si>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</si>
  <si>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</si>
  <si>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</si>
  <si>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</si>
  <si>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</si>
  <si>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</si>
  <si>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</si>
  <si>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</si>
  <si>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</si>
  <si>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</si>
  <si>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</si>
  <si>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</si>
  <si>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</si>
  <si>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</si>
  <si>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</si>
  <si>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</si>
  <si>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</si>
  <si>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</si>
  <si>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</si>
  <si>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</si>
  <si>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</si>
  <si>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</si>
  <si>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</si>
  <si>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</si>
  <si>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</si>
  <si>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</si>
  <si>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</si>
  <si>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</si>
  <si>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</si>
  <si>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</si>
  <si>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</si>
  <si>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</si>
  <si>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</si>
  <si>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</si>
  <si>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</si>
  <si>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</si>
  <si>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</si>
  <si>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</si>
  <si>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</si>
  <si>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</si>
  <si>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</si>
  <si>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</si>
  <si>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</si>
  <si>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</si>
  <si>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</si>
  <si>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</si>
  <si>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</si>
  <si>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</si>
  <si>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</si>
  <si>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</si>
  <si>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</si>
  <si>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</si>
  <si>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</si>
  <si>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</si>
  <si>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</si>
  <si>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</si>
  <si>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</si>
  <si>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</si>
  <si>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</si>
  <si>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</si>
  <si>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</si>
  <si>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</si>
  <si>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</si>
  <si>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</si>
  <si>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</si>
  <si>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</si>
  <si>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</si>
  <si>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</si>
  <si>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</si>
  <si>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</si>
  <si>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</si>
  <si>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</si>
  <si>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</si>
  <si>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</si>
  <si>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</si>
  <si>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</si>
  <si>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</si>
  <si>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</si>
  <si>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</si>
  <si>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</si>
  <si>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</si>
  <si>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</si>
  <si>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</si>
  <si>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</si>
  <si>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</si>
  <si>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</si>
  <si>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</si>
  <si>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</si>
  <si>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</si>
  <si>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</si>
  <si>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</si>
  <si>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</si>
  <si>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</si>
  <si>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</si>
  <si>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</si>
  <si>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</si>
  <si>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</si>
  <si>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</si>
  <si>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</si>
  <si>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</si>
  <si>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</si>
  <si>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</si>
  <si>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</si>
  <si>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</si>
  <si>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</si>
  <si>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</si>
  <si>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</si>
  <si>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</si>
  <si>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</si>
  <si>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</si>
  <si>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</si>
  <si>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</si>
  <si>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</si>
  <si>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</si>
  <si>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</si>
  <si>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</si>
  <si>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</si>
  <si>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</si>
  <si>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</si>
  <si>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</si>
  <si>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</si>
  <si>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</si>
  <si>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</si>
  <si>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</si>
  <si>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</si>
  <si>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</si>
  <si>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</si>
  <si>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</si>
  <si>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</si>
  <si>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</si>
  <si>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</si>
  <si>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</si>
  <si>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</si>
  <si>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</si>
  <si>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</si>
  <si>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</si>
  <si>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</si>
  <si>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</si>
  <si>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</si>
  <si>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</si>
  <si>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</si>
  <si>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</si>
  <si>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</si>
  <si>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</si>
  <si>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</si>
  <si>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</si>
  <si>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</si>
  <si>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</si>
  <si>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</si>
  <si>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</si>
  <si>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</si>
  <si>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</si>
  <si>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</si>
  <si>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</si>
  <si>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</si>
  <si>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</si>
  <si>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</si>
  <si>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</si>
  <si>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</si>
  <si>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</si>
  <si>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</si>
  <si>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</si>
  <si>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</si>
  <si>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</si>
  <si>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</si>
  <si>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</si>
  <si>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</si>
  <si>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</si>
  <si>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</si>
  <si>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</si>
  <si>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</si>
  <si>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</si>
  <si>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</si>
  <si>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</si>
  <si>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</si>
  <si>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</si>
  <si>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</si>
  <si>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</si>
  <si>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</si>
  <si>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</si>
  <si>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</si>
  <si>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</si>
  <si>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</si>
  <si>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</si>
  <si>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</si>
  <si>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</si>
  <si>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</si>
  <si>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</si>
  <si>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</si>
  <si>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</si>
  <si>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</si>
  <si>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</si>
  <si>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</si>
  <si>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</si>
  <si>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</si>
  <si>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</si>
  <si>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</si>
  <si>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</si>
  <si>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</si>
  <si>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</si>
  <si>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</si>
  <si>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</si>
  <si>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</si>
  <si>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</si>
  <si>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</si>
  <si>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</si>
  <si>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</si>
  <si>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</si>
  <si>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</si>
  <si>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</si>
  <si>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</si>
  <si>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</si>
  <si>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</si>
  <si>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</si>
  <si>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</si>
  <si>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</si>
  <si>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</si>
  <si>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</si>
  <si>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</si>
  <si>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</si>
  <si>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</si>
  <si>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</si>
  <si>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</si>
  <si>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</si>
  <si>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</si>
  <si>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</si>
  <si>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</si>
  <si>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</si>
  <si>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</si>
  <si>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</si>
  <si>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</si>
  <si>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</si>
  <si>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</si>
  <si>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</si>
  <si>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</si>
  <si>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</si>
  <si>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</si>
  <si>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</si>
  <si>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</si>
  <si>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</si>
  <si>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</si>
  <si>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</si>
  <si>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</si>
  <si>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</si>
  <si>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</si>
  <si>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</si>
  <si>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</si>
  <si>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</si>
  <si>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</si>
  <si>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</si>
  <si>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</si>
  <si>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</si>
  <si>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</si>
  <si>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</si>
  <si>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</si>
  <si>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</si>
  <si>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</si>
  <si>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</si>
  <si>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</si>
  <si>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</si>
  <si>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</si>
  <si>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</si>
  <si>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</si>
  <si>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</si>
  <si>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</si>
  <si>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</si>
  <si>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</si>
  <si>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</si>
  <si>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</si>
  <si>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</si>
  <si>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</si>
  <si>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</si>
  <si>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</si>
  <si>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</si>
  <si>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</si>
  <si>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</si>
  <si>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</si>
  <si>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</si>
  <si>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</si>
  <si>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</si>
  <si>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</si>
  <si>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</si>
  <si>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</si>
  <si>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</si>
  <si>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</si>
  <si>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</si>
  <si>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</si>
  <si>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</si>
  <si>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</si>
  <si>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</si>
  <si>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</si>
  <si>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</si>
  <si>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</si>
  <si>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</si>
  <si>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</si>
  <si>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</si>
  <si>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</si>
  <si>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</si>
  <si>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</si>
  <si>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</si>
  <si>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</si>
  <si>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</si>
  <si>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</si>
  <si>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</si>
  <si>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</si>
  <si>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</si>
  <si>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</si>
  <si>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</si>
  <si>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</si>
  <si>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</si>
  <si>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</si>
  <si>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</si>
  <si>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</si>
  <si>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</si>
  <si>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</si>
  <si>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</si>
  <si>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</si>
  <si>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</si>
  <si>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</si>
  <si>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</si>
  <si>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</si>
  <si>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</si>
  <si>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</si>
  <si>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</si>
  <si>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</si>
  <si>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</si>
  <si>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</si>
  <si>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</si>
  <si>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</si>
  <si>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</si>
  <si>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</si>
  <si>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</si>
  <si>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</si>
  <si>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</si>
  <si>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</si>
  <si>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</si>
  <si>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</si>
  <si>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</si>
  <si>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</si>
  <si>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</si>
  <si>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</si>
  <si>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</si>
  <si>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</si>
  <si>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</si>
  <si>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</si>
  <si>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</si>
  <si>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</si>
  <si>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</si>
  <si>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</si>
  <si>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</si>
  <si>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</si>
  <si>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</si>
  <si>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</si>
  <si>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</si>
  <si>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</si>
  <si>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</si>
  <si>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</si>
  <si>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</si>
  <si>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</si>
  <si>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</si>
  <si>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</si>
  <si>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</si>
  <si>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</si>
  <si>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</si>
  <si>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</si>
  <si>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</si>
  <si>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</si>
  <si>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</si>
  <si>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</si>
  <si>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</si>
  <si>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</si>
  <si>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</si>
  <si>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</si>
  <si>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</si>
  <si>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</si>
  <si>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</si>
  <si>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</si>
  <si>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</si>
  <si>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</si>
  <si>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</si>
  <si>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</si>
  <si>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</si>
  <si>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</si>
  <si>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</si>
  <si>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</si>
  <si>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</si>
  <si>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</si>
  <si>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</si>
  <si>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</si>
  <si>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</si>
  <si>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</si>
  <si>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</si>
  <si>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</si>
  <si>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</si>
  <si>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</si>
  <si>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</si>
  <si>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</si>
  <si>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</si>
  <si>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</si>
  <si>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</si>
  <si>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</si>
  <si>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</si>
  <si>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</si>
  <si>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</si>
  <si>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</si>
  <si>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</si>
  <si>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</si>
  <si>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</si>
  <si>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</si>
  <si>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</si>
  <si>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</si>
  <si>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</si>
  <si>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</si>
  <si>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</si>
  <si>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</si>
  <si>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</si>
  <si>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</si>
  <si>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</si>
  <si>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</si>
  <si>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</si>
  <si>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</si>
  <si>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</si>
  <si>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</si>
  <si>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</si>
  <si>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</si>
  <si>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</si>
  <si>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</si>
  <si>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</si>
  <si>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</si>
  <si>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</si>
  <si>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</si>
  <si>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</si>
  <si>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</si>
  <si>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</si>
  <si>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</si>
  <si>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</si>
  <si>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</si>
  <si>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</si>
  <si>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</si>
  <si>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</si>
  <si>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</si>
  <si>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</si>
  <si>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</si>
  <si>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</si>
  <si>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</si>
  <si>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</si>
  <si>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</si>
  <si>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</si>
  <si>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</si>
  <si>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</si>
  <si>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</si>
  <si>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</si>
  <si>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</si>
  <si>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</si>
  <si>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</si>
  <si>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</si>
  <si>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</si>
  <si>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</si>
  <si>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</si>
  <si>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</si>
  <si>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</si>
  <si>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</si>
  <si>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</si>
  <si>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</si>
  <si>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</si>
  <si>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</si>
  <si>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</si>
  <si>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</si>
  <si>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</si>
  <si>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</si>
  <si>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</si>
  <si>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</si>
  <si>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</si>
  <si>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</si>
  <si>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</si>
  <si>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</si>
  <si>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</si>
  <si>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</si>
  <si>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</si>
  <si>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</si>
  <si>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</si>
  <si>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</si>
  <si>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</si>
  <si>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</si>
  <si>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</si>
  <si>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</si>
  <si>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</si>
  <si>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</si>
  <si>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</si>
  <si>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</si>
  <si>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</si>
  <si>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</si>
  <si>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</si>
  <si>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</si>
  <si>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</si>
  <si>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</si>
  <si>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</si>
  <si>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</si>
  <si>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</si>
  <si>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</si>
  <si>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</si>
  <si>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</si>
  <si>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</si>
  <si>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</si>
  <si>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</si>
  <si>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</si>
  <si>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</si>
  <si>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</si>
  <si>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</si>
  <si>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</si>
  <si>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</si>
  <si>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</si>
  <si>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</si>
  <si>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</si>
  <si>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</si>
  <si>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</si>
  <si>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</si>
  <si>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</si>
  <si>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</si>
  <si>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</si>
  <si>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</si>
  <si>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</si>
  <si>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</si>
  <si>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</si>
  <si>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</si>
  <si>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</si>
  <si>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</si>
  <si>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</si>
  <si>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</si>
  <si>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</si>
  <si>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</si>
  <si>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</si>
  <si>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</si>
  <si>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</si>
  <si>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</si>
  <si>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</si>
  <si>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</si>
  <si>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</si>
  <si>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</si>
  <si>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</si>
  <si>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</si>
  <si>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</si>
  <si>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</si>
  <si>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</si>
  <si>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</si>
  <si>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</si>
  <si>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</si>
  <si>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</si>
  <si>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</si>
  <si>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</si>
  <si>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</si>
  <si>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</si>
  <si>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</si>
  <si>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</si>
  <si>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</si>
  <si>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</si>
  <si>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</si>
  <si>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</si>
  <si>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</si>
  <si>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</si>
  <si>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</si>
  <si>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</si>
  <si>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</si>
  <si>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</si>
  <si>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</si>
  <si>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</si>
  <si>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</si>
  <si>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</si>
  <si>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</si>
  <si>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</si>
  <si>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</si>
  <si>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</si>
  <si>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</si>
  <si>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</si>
  <si>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</si>
  <si>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</si>
  <si>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</si>
  <si>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</si>
  <si>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</si>
  <si>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</si>
  <si>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</si>
  <si>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</si>
  <si>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</si>
  <si>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</si>
  <si>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</si>
  <si>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</si>
  <si>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</si>
  <si>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</si>
  <si>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</si>
  <si>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</si>
  <si>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</si>
  <si>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</si>
  <si>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</si>
  <si>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</si>
  <si>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</si>
  <si>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</si>
  <si>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</si>
  <si>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</si>
  <si>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</si>
  <si>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</si>
  <si>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</si>
  <si>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</si>
  <si>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</si>
  <si>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</si>
  <si>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</si>
  <si>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</si>
  <si>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</si>
  <si>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</si>
  <si>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</si>
  <si>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</si>
  <si>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</si>
  <si>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</si>
  <si>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</si>
  <si>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</si>
  <si>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</si>
  <si>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</si>
  <si>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</si>
  <si>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</si>
  <si>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</si>
  <si>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</si>
  <si>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</si>
  <si>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</si>
  <si>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</si>
  <si>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</si>
  <si>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</si>
  <si>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</si>
  <si>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</si>
  <si>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</si>
  <si>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</si>
  <si>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</si>
  <si>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</si>
  <si>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</si>
  <si>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</si>
  <si>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</si>
  <si>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</si>
  <si>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</si>
  <si>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</si>
  <si>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</si>
  <si>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</si>
  <si>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</si>
  <si>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</si>
  <si>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</si>
  <si>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</si>
  <si>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</si>
  <si>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</si>
  <si>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</si>
  <si>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</si>
  <si>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</si>
  <si>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</si>
  <si>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</si>
  <si>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</si>
  <si>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</si>
  <si>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</si>
  <si>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</si>
  <si>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</si>
  <si>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</si>
  <si>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</si>
  <si>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</si>
  <si>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</si>
  <si>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</si>
  <si>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</si>
  <si>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</si>
  <si>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</si>
  <si>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</si>
  <si>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</si>
  <si>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</si>
  <si>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</si>
  <si>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</si>
  <si>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</si>
  <si>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</si>
  <si>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</si>
  <si>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</si>
  <si>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</si>
  <si>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</si>
  <si>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</si>
  <si>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</si>
  <si>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</si>
  <si>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</si>
  <si>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</si>
  <si>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</si>
  <si>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</si>
  <si>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</si>
  <si>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</si>
  <si>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</si>
  <si>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</si>
  <si>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</si>
  <si>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</si>
  <si>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</si>
  <si>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</si>
  <si>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</si>
  <si>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</si>
  <si>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</si>
  <si>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</si>
  <si>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</si>
  <si>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</si>
  <si>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</si>
  <si>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</si>
  <si>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</si>
  <si>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</si>
  <si>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</si>
  <si>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</si>
  <si>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</si>
  <si>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</si>
  <si>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</si>
  <si>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</si>
  <si>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</si>
  <si>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</si>
  <si>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</si>
  <si>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</si>
  <si>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</si>
  <si>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</si>
  <si>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</si>
  <si>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</si>
  <si>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</si>
  <si>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</si>
  <si>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</si>
  <si>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</si>
  <si>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</si>
  <si>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</si>
  <si>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</si>
  <si>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</si>
  <si>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</si>
  <si>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</si>
  <si>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</si>
  <si>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</si>
  <si>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</si>
  <si>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</si>
  <si>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</si>
  <si>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</si>
  <si>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</si>
  <si>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</si>
  <si>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</si>
  <si>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</si>
  <si>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</si>
  <si>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</si>
  <si>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</si>
  <si>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</si>
  <si>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</si>
  <si>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</si>
  <si>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</si>
  <si>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</si>
  <si>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</si>
  <si>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</si>
  <si>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</si>
  <si>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</si>
  <si>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</si>
  <si>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</si>
  <si>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</si>
  <si>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</si>
  <si>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</si>
  <si>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</si>
  <si>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</si>
  <si>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</si>
  <si>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</si>
  <si>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</si>
  <si>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</si>
  <si>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</si>
  <si>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</si>
  <si>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</si>
  <si>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</si>
  <si>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</si>
  <si>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</si>
  <si>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</si>
  <si>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</si>
  <si>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</si>
  <si>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</si>
  <si>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</si>
  <si>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</si>
  <si>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</si>
  <si>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</si>
  <si>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</si>
  <si>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</si>
  <si>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</si>
  <si>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</si>
  <si>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</si>
  <si>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</si>
  <si>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</si>
  <si>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</si>
  <si>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</si>
  <si>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</si>
  <si>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</si>
  <si>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</si>
  <si>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</si>
  <si>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</si>
  <si>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</si>
  <si>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</si>
  <si>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</si>
  <si>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</si>
  <si>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</si>
  <si>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</si>
  <si>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</si>
  <si>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</si>
  <si>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</si>
  <si>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</si>
  <si>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</si>
  <si>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</si>
  <si>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</si>
  <si>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</si>
  <si>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</si>
  <si>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</si>
  <si>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</si>
  <si>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</si>
  <si>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</si>
  <si>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</si>
  <si>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</si>
  <si>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</si>
  <si>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</si>
  <si>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</si>
  <si>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</si>
  <si>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</si>
  <si>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</si>
  <si>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</si>
  <si>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</si>
  <si>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</si>
  <si>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</si>
  <si>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</si>
  <si>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</si>
  <si>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</si>
  <si>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</si>
  <si>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</si>
  <si>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</si>
  <si>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</si>
  <si>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</si>
  <si>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</si>
  <si>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</si>
  <si>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</si>
  <si>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</si>
  <si>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</si>
  <si>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</si>
  <si>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</si>
  <si>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</si>
  <si>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</si>
  <si>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</si>
  <si>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</si>
  <si>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</si>
  <si>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</si>
  <si>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</si>
  <si>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</si>
  <si>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</si>
  <si>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</si>
  <si>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</si>
  <si>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</si>
  <si>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</si>
  <si>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</si>
  <si>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</si>
  <si>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</si>
  <si>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</si>
  <si>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</si>
  <si>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</si>
  <si>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</si>
  <si>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</si>
  <si>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</si>
  <si>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</si>
  <si>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</si>
  <si>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</si>
  <si>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</si>
  <si>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</si>
  <si>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</si>
  <si>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</si>
  <si>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</si>
  <si>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</si>
  <si>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</si>
  <si>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</si>
  <si>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</si>
  <si>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</si>
  <si>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</si>
  <si>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</si>
  <si>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</si>
  <si>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</si>
  <si>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</si>
  <si>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</si>
  <si>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</si>
  <si>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</si>
  <si>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</si>
  <si>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</si>
  <si>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</si>
  <si>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</si>
  <si>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</si>
  <si>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</si>
  <si>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</si>
  <si>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</si>
  <si>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</si>
  <si>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</si>
  <si>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</si>
  <si>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</si>
  <si>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</si>
  <si>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</si>
  <si>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</si>
  <si>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</si>
  <si>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</si>
  <si>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</si>
  <si>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</si>
  <si>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</si>
  <si>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</si>
  <si>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</si>
  <si>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</si>
  <si>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</si>
  <si>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</si>
  <si>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</si>
  <si>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</si>
  <si>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</si>
  <si>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</si>
  <si>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</si>
  <si>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</si>
  <si>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</si>
  <si>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</si>
  <si>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</si>
  <si>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</si>
  <si>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</si>
  <si>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</si>
  <si>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</si>
  <si>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</si>
  <si>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</si>
  <si>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</si>
  <si>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</si>
  <si>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</si>
  <si>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</si>
  <si>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</si>
  <si>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</si>
  <si>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</si>
  <si>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</si>
  <si>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</si>
  <si>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</si>
  <si>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</si>
  <si>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</si>
  <si>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</si>
  <si>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</si>
  <si>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</si>
  <si>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</si>
  <si>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</si>
  <si>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</si>
  <si>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</si>
  <si>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</si>
  <si>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</si>
  <si>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</si>
  <si>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</si>
  <si>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</si>
  <si>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</si>
  <si>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</si>
  <si>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</si>
  <si>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</si>
  <si>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</si>
  <si>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</si>
  <si>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</si>
  <si>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</si>
  <si>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</si>
  <si>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</si>
  <si>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</si>
  <si>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</si>
  <si>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</si>
  <si>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</si>
  <si>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</si>
  <si>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</si>
  <si>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</si>
  <si>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</si>
  <si>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</si>
  <si>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</si>
  <si>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</si>
  <si>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</si>
  <si>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</si>
  <si>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</si>
  <si>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</si>
  <si>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</si>
  <si>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</si>
  <si>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</si>
  <si>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</si>
  <si>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</si>
  <si>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</si>
  <si>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</si>
  <si>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</si>
  <si>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</si>
  <si>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</si>
  <si>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</si>
  <si>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</si>
  <si>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</si>
  <si>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</si>
  <si>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</si>
  <si>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</si>
  <si>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</si>
  <si>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</si>
  <si>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</si>
  <si>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</si>
  <si>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</si>
  <si>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</si>
  <si>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</si>
  <si>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</si>
  <si>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</si>
  <si>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</si>
  <si>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</si>
  <si>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</si>
  <si>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</si>
  <si>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</si>
  <si>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</si>
  <si>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</si>
  <si>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</si>
  <si>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</si>
  <si>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</si>
  <si>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</si>
  <si>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</si>
  <si>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</si>
  <si>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</si>
  <si>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</si>
  <si>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</si>
  <si>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</si>
  <si>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</si>
  <si>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</si>
  <si>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</si>
  <si>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</si>
  <si>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</si>
  <si>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</si>
  <si>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</si>
  <si>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</si>
  <si>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</si>
  <si>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</si>
  <si>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</si>
  <si>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</si>
  <si>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</si>
  <si>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</si>
  <si>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</si>
  <si>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</si>
  <si>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</si>
  <si>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</si>
  <si>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</si>
  <si>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</si>
  <si>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</si>
  <si>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</si>
  <si>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</si>
  <si>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</si>
  <si>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</si>
  <si>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</si>
  <si>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</si>
  <si>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</si>
  <si>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</si>
  <si>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</si>
  <si>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</si>
  <si>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</si>
  <si>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</si>
  <si>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</si>
  <si>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</si>
  <si>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</si>
  <si>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</si>
  <si>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</si>
  <si>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</si>
  <si>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</si>
  <si>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</si>
  <si>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</si>
  <si>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</si>
  <si>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</si>
  <si>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</si>
  <si>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</si>
  <si>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</si>
  <si>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</si>
  <si>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</si>
  <si>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</si>
  <si>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</si>
  <si>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</si>
  <si>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</si>
  <si>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</si>
  <si>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</si>
  <si>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</si>
  <si>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</si>
  <si>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</si>
  <si>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</si>
  <si>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</si>
  <si>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</si>
  <si>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</si>
  <si>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</si>
  <si>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</si>
  <si>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</si>
  <si>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</si>
  <si>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</si>
  <si>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</si>
  <si>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</si>
  <si>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</si>
  <si>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</si>
  <si>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</si>
  <si>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</si>
  <si>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</si>
  <si>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</si>
  <si>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</si>
  <si>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</si>
  <si>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</si>
  <si>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</si>
  <si>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</si>
  <si>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</si>
  <si>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</si>
  <si>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</si>
  <si>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</si>
  <si>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</si>
  <si>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</si>
  <si>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</si>
  <si>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</si>
  <si>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</si>
  <si>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</si>
  <si>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</si>
  <si>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</si>
  <si>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</si>
  <si>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</si>
  <si>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</si>
  <si>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</si>
  <si>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</si>
  <si>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</si>
  <si>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</si>
  <si>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</si>
  <si>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</si>
  <si>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</si>
  <si>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</si>
  <si>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</si>
  <si>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</si>
  <si>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</si>
  <si>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</si>
  <si>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</si>
  <si>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</si>
  <si>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</si>
  <si>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</si>
  <si>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</si>
  <si>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</si>
  <si>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</si>
  <si>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</si>
  <si>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</si>
  <si>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</si>
  <si>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</si>
  <si>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</si>
  <si>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</si>
  <si>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</si>
  <si>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</si>
  <si>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</si>
  <si>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</si>
  <si>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</si>
  <si>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</si>
  <si>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</si>
  <si>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</si>
  <si>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</si>
  <si>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</si>
  <si>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</si>
  <si>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</si>
  <si>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</si>
  <si>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</si>
  <si>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</si>
  <si>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</si>
  <si>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</si>
  <si>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</si>
  <si>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</si>
  <si>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</si>
  <si>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</si>
  <si>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</si>
  <si>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</si>
  <si>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</si>
  <si>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</si>
  <si>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</si>
  <si>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</si>
  <si>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</si>
  <si>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</si>
  <si>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</si>
  <si>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</si>
  <si>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</si>
  <si>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</si>
  <si>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</si>
  <si>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</si>
  <si>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</si>
  <si>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</si>
  <si>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</si>
  <si>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</si>
  <si>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</si>
  <si>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</si>
  <si>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</si>
  <si>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</si>
  <si>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</si>
  <si>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</si>
  <si>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</si>
  <si>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</si>
  <si>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</si>
  <si>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</si>
  <si>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</si>
  <si>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</si>
  <si>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</si>
  <si>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</si>
  <si>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</si>
  <si>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</si>
  <si>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</si>
  <si>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</si>
  <si>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</si>
  <si>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</si>
  <si>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</si>
  <si>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</si>
  <si>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</si>
  <si>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</si>
  <si>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</si>
  <si>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</si>
  <si>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</si>
  <si>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</si>
  <si>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</si>
  <si>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</si>
  <si>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</si>
  <si>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</si>
  <si>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</si>
  <si>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</si>
  <si>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</si>
  <si>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</si>
  <si>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</si>
  <si>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</si>
  <si>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</si>
  <si>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</si>
  <si>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</si>
  <si>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</si>
  <si>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</si>
  <si>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</si>
  <si>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</si>
  <si>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</si>
  <si>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</si>
  <si>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</si>
  <si>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</si>
  <si>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</si>
  <si>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</si>
  <si>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</si>
  <si>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</si>
  <si>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</si>
  <si>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</si>
  <si>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</si>
  <si>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</si>
  <si>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</si>
  <si>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</si>
  <si>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</si>
  <si>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</si>
  <si>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</si>
  <si>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</si>
  <si>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</si>
  <si>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</si>
  <si>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</si>
  <si>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</si>
  <si>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</si>
  <si>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</si>
  <si>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</si>
  <si>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</si>
  <si>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</si>
  <si>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</si>
  <si>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</si>
  <si>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</si>
  <si>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</si>
  <si>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</si>
  <si>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</si>
  <si>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</si>
  <si>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</si>
  <si>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</si>
  <si>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</si>
  <si>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</si>
  <si>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</si>
  <si>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</si>
  <si>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</si>
  <si>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</si>
  <si>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</si>
  <si>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</si>
  <si>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</si>
  <si>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</si>
  <si>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</si>
  <si>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</si>
  <si>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</si>
  <si>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</si>
  <si>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</si>
  <si>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</si>
  <si>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</si>
  <si>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</si>
  <si>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</si>
  <si>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</si>
  <si>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</si>
  <si>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</si>
  <si>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</si>
  <si>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</si>
  <si>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</si>
  <si>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</si>
  <si>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</si>
  <si>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</si>
  <si>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</si>
  <si>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</si>
  <si>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</si>
  <si>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</si>
  <si>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</si>
  <si>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</si>
  <si>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</si>
  <si>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</si>
  <si>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</si>
  <si>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</si>
  <si>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</si>
  <si>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</si>
  <si>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</si>
  <si>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</si>
  <si>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</si>
  <si>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</si>
  <si>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</si>
  <si>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</si>
  <si>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</si>
  <si>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</si>
  <si>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</si>
  <si>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</si>
  <si>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</si>
  <si>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</si>
  <si>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</si>
  <si>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</si>
  <si>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</si>
  <si>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</si>
  <si>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</si>
  <si>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</si>
  <si>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</si>
  <si>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</si>
  <si>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</si>
  <si>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</si>
  <si>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</si>
  <si>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</si>
  <si>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</si>
  <si>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</si>
  <si>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</si>
  <si>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</si>
  <si>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</si>
  <si>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</si>
  <si>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</si>
  <si>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</si>
  <si>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</si>
  <si>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</si>
  <si>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</si>
  <si>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</si>
  <si>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</si>
  <si>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</si>
  <si>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</si>
  <si>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</si>
  <si>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</si>
  <si>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</si>
  <si>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</si>
  <si>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</si>
  <si>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</si>
  <si>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</si>
  <si>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</si>
  <si>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</si>
  <si>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</si>
  <si>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</si>
  <si>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</si>
  <si>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</si>
  <si>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</si>
  <si>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</si>
  <si>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</si>
  <si>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</si>
  <si>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</si>
  <si>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</si>
  <si>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</si>
  <si>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</si>
  <si>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</si>
  <si>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</si>
  <si>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</si>
  <si>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</si>
  <si>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</si>
  <si>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</si>
  <si>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</si>
  <si>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</si>
  <si>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</si>
  <si>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</si>
  <si>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</si>
  <si>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</si>
  <si>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</si>
  <si>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</si>
  <si>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</si>
  <si>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</si>
  <si>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</si>
  <si>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</si>
  <si>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</si>
  <si>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</si>
  <si>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</si>
  <si>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</si>
  <si>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</si>
  <si>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</si>
  <si>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</si>
  <si>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</si>
  <si>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</si>
  <si>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</si>
  <si>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</si>
  <si>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</si>
  <si>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</si>
  <si>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</si>
  <si>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</si>
  <si>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</si>
  <si>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</si>
  <si>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</si>
  <si>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</si>
  <si>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</si>
  <si>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</si>
  <si>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</si>
  <si>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</si>
  <si>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</si>
  <si>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</si>
  <si>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</si>
  <si>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</si>
  <si>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</si>
  <si>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</si>
  <si>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</si>
  <si>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</si>
  <si>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</si>
  <si>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</si>
  <si>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</si>
  <si>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</si>
  <si>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</si>
  <si>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</si>
  <si>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</si>
  <si>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</si>
  <si>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</si>
  <si>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</si>
  <si>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</si>
  <si>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</si>
  <si>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</si>
  <si>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</si>
  <si>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</si>
  <si>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</si>
  <si>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</si>
  <si>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</si>
  <si>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</si>
  <si>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</si>
  <si>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</si>
  <si>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</si>
  <si>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</si>
  <si>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</si>
  <si>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</si>
  <si>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</si>
  <si>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</si>
  <si>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</si>
  <si>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</si>
  <si>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</si>
  <si>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</si>
  <si>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</si>
  <si>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</si>
  <si>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</si>
  <si>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</si>
  <si>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</si>
  <si>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</si>
  <si>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</si>
  <si>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</si>
  <si>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</si>
  <si>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</si>
  <si>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</si>
  <si>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</si>
  <si>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</si>
  <si>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</si>
  <si>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</si>
  <si>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</si>
  <si>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</si>
  <si>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</si>
  <si>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</si>
  <si>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</si>
  <si>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</si>
  <si>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</si>
  <si>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</si>
  <si>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</si>
  <si>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</si>
  <si>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</si>
  <si>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</si>
  <si>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</si>
  <si>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</si>
  <si>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</si>
  <si>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</si>
  <si>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</si>
  <si>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</si>
  <si>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</si>
  <si>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</si>
  <si>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</si>
  <si>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</si>
  <si>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</si>
  <si>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</si>
  <si>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</si>
  <si>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</si>
  <si>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</si>
  <si>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</si>
  <si>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</si>
  <si>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</si>
  <si>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</si>
  <si>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</si>
  <si>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</si>
  <si>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</si>
  <si>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</si>
  <si>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</si>
  <si>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</si>
  <si>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</si>
  <si>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</si>
  <si>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</si>
  <si>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</si>
  <si>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</si>
  <si>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</si>
  <si>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</si>
  <si>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</si>
  <si>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</si>
  <si>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</si>
  <si>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</si>
  <si>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</si>
  <si>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</si>
  <si>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</si>
  <si>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</si>
  <si>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</si>
  <si>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</si>
  <si>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</si>
  <si>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</si>
  <si>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</si>
  <si>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</si>
  <si>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</si>
  <si>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</si>
  <si>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</si>
  <si>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</si>
  <si>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</si>
  <si>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</si>
  <si>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</si>
  <si>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</si>
  <si>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</si>
  <si>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</si>
  <si>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</si>
  <si>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</si>
  <si>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</si>
  <si>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</si>
  <si>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</si>
  <si>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</si>
  <si>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</si>
  <si>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</si>
  <si>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</si>
  <si>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</si>
  <si>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</si>
  <si>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</si>
  <si>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</si>
  <si>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</si>
  <si>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</si>
  <si>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</si>
  <si>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</si>
  <si>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</si>
  <si>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</si>
  <si>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</si>
  <si>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</si>
  <si>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</si>
  <si>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</si>
  <si>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</si>
  <si>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</si>
  <si>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</si>
  <si>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</si>
  <si>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</si>
  <si>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</si>
  <si>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</si>
  <si>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</si>
  <si>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</si>
  <si>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</si>
  <si>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</si>
  <si>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</si>
  <si>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</si>
  <si>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</si>
  <si>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</si>
  <si>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</si>
  <si>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</si>
  <si>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</si>
  <si>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</si>
  <si>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</si>
  <si>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</si>
  <si>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</si>
  <si>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</si>
  <si>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</si>
  <si>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</si>
  <si>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</si>
  <si>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</si>
  <si>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</si>
  <si>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</si>
  <si>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</si>
  <si>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</si>
  <si>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</si>
  <si>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</si>
  <si>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</si>
  <si>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</si>
  <si>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</si>
  <si>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</si>
  <si>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</si>
  <si>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</si>
  <si>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</si>
  <si>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</si>
  <si>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</si>
  <si>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</si>
  <si>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</si>
  <si>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</si>
  <si>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</si>
  <si>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</si>
  <si>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</si>
  <si>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</si>
  <si>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</si>
  <si>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</si>
  <si>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</si>
  <si>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</si>
  <si>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</si>
  <si>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</si>
  <si>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</si>
  <si>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</si>
  <si>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</si>
  <si>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</si>
  <si>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</si>
  <si>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</si>
  <si>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</si>
  <si>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</si>
  <si>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</si>
  <si>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</si>
  <si>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</si>
  <si>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</si>
  <si>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</si>
  <si>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</si>
  <si>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</si>
  <si>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</si>
  <si>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</si>
  <si>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</si>
  <si>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</si>
  <si>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</si>
  <si>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</si>
  <si>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</si>
  <si>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</si>
  <si>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</si>
  <si>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</si>
  <si>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</si>
  <si>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</si>
  <si>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</si>
  <si>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</si>
  <si>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</si>
  <si>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</si>
  <si>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</si>
  <si>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</si>
  <si>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</si>
  <si>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</si>
  <si>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</si>
  <si>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</si>
  <si>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</si>
  <si>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</si>
  <si>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</si>
  <si>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</si>
  <si>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</si>
  <si>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</si>
  <si>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</si>
  <si>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</si>
  <si>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</si>
  <si>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</si>
  <si>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</si>
  <si>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</si>
  <si>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</si>
  <si>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</si>
  <si>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</si>
  <si>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</si>
  <si>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</si>
  <si>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</si>
  <si>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</si>
  <si>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</si>
  <si>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</si>
  <si>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</si>
  <si>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</si>
  <si>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</si>
  <si>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</si>
  <si>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</si>
  <si>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</si>
  <si>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</si>
  <si>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</si>
  <si>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</si>
  <si>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</si>
  <si>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</si>
  <si>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</si>
  <si>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</si>
  <si>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</si>
  <si>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</si>
  <si>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</si>
  <si>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</si>
  <si>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</si>
  <si>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</si>
  <si>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</si>
  <si>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</si>
  <si>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</si>
  <si>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</si>
  <si>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</si>
  <si>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</si>
  <si>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</si>
  <si>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</si>
  <si>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</si>
  <si>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</si>
  <si>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</si>
  <si>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</si>
  <si>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</si>
  <si>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</si>
  <si>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</si>
  <si>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</si>
  <si>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</si>
  <si>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</si>
  <si>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</si>
  <si>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</si>
  <si>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</si>
  <si>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</si>
  <si>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</si>
  <si>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</si>
  <si>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</si>
  <si>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</si>
  <si>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</si>
  <si>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</si>
  <si>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</si>
  <si>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</si>
  <si>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</si>
  <si>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</si>
  <si>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</si>
  <si>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</si>
  <si>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</si>
  <si>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</si>
  <si>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</si>
  <si>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</si>
  <si>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</si>
  <si>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</si>
  <si>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</si>
  <si>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</si>
  <si>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</si>
  <si>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</si>
  <si>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</si>
  <si>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</si>
  <si>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</si>
  <si>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</si>
  <si>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</si>
  <si>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</si>
  <si>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</si>
  <si>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</si>
  <si>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</si>
  <si>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</si>
  <si>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</si>
  <si>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</si>
  <si>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</si>
  <si>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</si>
  <si>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</si>
  <si>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</si>
  <si>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</si>
  <si>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</si>
  <si>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</si>
  <si>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</si>
  <si>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</si>
  <si>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</si>
  <si>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</si>
  <si>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</si>
  <si>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</si>
  <si>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</si>
  <si>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</si>
  <si>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</si>
  <si>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</si>
  <si>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</si>
  <si>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</si>
  <si>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</si>
  <si>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</si>
  <si>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</si>
  <si>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</si>
  <si>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</si>
  <si>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</si>
  <si>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</si>
  <si>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</si>
  <si>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</si>
  <si>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</si>
  <si>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</si>
  <si>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</si>
  <si>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</si>
  <si>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</si>
  <si>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</si>
  <si>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</si>
  <si>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</si>
  <si>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</si>
  <si>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</si>
  <si>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</si>
  <si>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</si>
  <si>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</si>
  <si>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</si>
  <si>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</si>
  <si>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</si>
  <si>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</si>
  <si>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</si>
  <si>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</si>
  <si>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</si>
  <si>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</si>
  <si>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</si>
  <si>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</si>
  <si>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</si>
  <si>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</si>
  <si>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</si>
  <si>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</si>
  <si>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</si>
  <si>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</si>
  <si>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</si>
  <si>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</si>
  <si>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</si>
  <si>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</si>
  <si>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</si>
  <si>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</si>
  <si>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</si>
  <si>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</si>
  <si>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</si>
  <si>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</si>
  <si>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</si>
  <si>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</si>
  <si>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</si>
  <si>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</si>
  <si>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</si>
  <si>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</si>
  <si>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</si>
  <si>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</si>
  <si>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</si>
  <si>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</si>
  <si>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</si>
  <si>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</si>
  <si>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</si>
  <si>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</si>
  <si>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</si>
  <si>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</si>
  <si>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</si>
  <si>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</si>
  <si>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</si>
  <si>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</si>
  <si>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</si>
  <si>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</si>
  <si>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</si>
  <si>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</si>
  <si>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</si>
  <si>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</si>
  <si>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</si>
  <si>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</si>
  <si>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</si>
  <si>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</si>
  <si>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</si>
  <si>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</si>
  <si>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</si>
  <si>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</si>
  <si>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</si>
  <si>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</si>
  <si>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</si>
  <si>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</si>
  <si>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</si>
  <si>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</si>
  <si>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</si>
  <si>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</si>
  <si>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</si>
  <si>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</si>
  <si>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</si>
  <si>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</si>
  <si>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</si>
  <si>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</si>
  <si>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</si>
  <si>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</si>
  <si>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</si>
  <si>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</si>
  <si>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</si>
  <si>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</si>
  <si>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</si>
  <si>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</si>
  <si>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</si>
  <si>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</si>
  <si>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</si>
  <si>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</si>
  <si>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</si>
  <si>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</si>
  <si>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</si>
  <si>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</si>
  <si>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</si>
  <si>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</si>
  <si>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</si>
  <si>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</si>
  <si>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</si>
  <si>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</si>
  <si>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</si>
  <si>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</si>
  <si>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</si>
  <si>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</si>
  <si>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</si>
  <si>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</si>
  <si>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</si>
  <si>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</si>
  <si>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</si>
  <si>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</si>
  <si>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</si>
  <si>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</si>
  <si>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</si>
  <si>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</si>
  <si>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</si>
  <si>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</si>
  <si>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</si>
  <si>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</si>
  <si>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</si>
  <si>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</si>
  <si>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</si>
  <si>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</si>
  <si>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</si>
  <si>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</si>
  <si>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</si>
  <si>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</si>
  <si>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</si>
  <si>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</si>
  <si>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</si>
  <si>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</si>
  <si>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</si>
  <si>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</si>
  <si>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</si>
  <si>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</si>
  <si>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</si>
  <si>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</si>
  <si>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</si>
  <si>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</si>
  <si>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</si>
  <si>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</si>
  <si>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</si>
  <si>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</si>
  <si>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</si>
  <si>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</si>
  <si>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</si>
  <si>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</si>
  <si>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</si>
  <si>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</si>
  <si>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</si>
  <si>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</si>
  <si>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</si>
  <si>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</si>
  <si>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</si>
  <si>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</si>
  <si>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</si>
  <si>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</si>
  <si>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</si>
  <si>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</si>
  <si>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</si>
  <si>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</si>
  <si>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</si>
  <si>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</si>
  <si>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</si>
  <si>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</si>
  <si>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</si>
  <si>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</si>
  <si>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</si>
  <si>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</si>
  <si>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</si>
  <si>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</si>
  <si>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</si>
  <si>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</si>
  <si>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</si>
  <si>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</si>
  <si>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</si>
  <si>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</si>
  <si>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</si>
  <si>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</si>
  <si>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</si>
  <si>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</si>
  <si>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</si>
  <si>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</si>
  <si>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</si>
  <si>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</si>
  <si>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</si>
  <si>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</si>
  <si>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</si>
  <si>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</si>
  <si>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</si>
  <si>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</si>
  <si>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</si>
  <si>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</si>
  <si>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</si>
  <si>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</si>
  <si>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</si>
  <si>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</si>
  <si>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</si>
  <si>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</si>
  <si>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</si>
  <si>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</si>
  <si>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</si>
  <si>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</si>
  <si>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</si>
  <si>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</si>
  <si>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</si>
  <si>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</si>
  <si>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</si>
  <si>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</si>
  <si>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</si>
  <si>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</si>
  <si>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</si>
  <si>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</si>
  <si>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</si>
  <si>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</si>
  <si>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</si>
  <si>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</si>
  <si>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</si>
  <si>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</si>
  <si>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</si>
  <si>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</si>
  <si>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</si>
  <si>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</si>
  <si>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</si>
  <si>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</si>
  <si>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</si>
  <si>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</si>
  <si>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</si>
  <si>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</si>
  <si>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</si>
  <si>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</si>
  <si>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</si>
  <si>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</si>
  <si>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</si>
  <si>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</si>
  <si>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</si>
  <si>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</si>
  <si>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</si>
  <si>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</si>
  <si>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</si>
  <si>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</si>
  <si>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</si>
  <si>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</si>
  <si>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</si>
  <si>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</si>
  <si>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</si>
  <si>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</si>
  <si>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</si>
  <si>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</si>
  <si>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</si>
  <si>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</si>
  <si>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</si>
  <si>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</si>
  <si>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</si>
  <si>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</si>
  <si>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</si>
  <si>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</si>
  <si>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</si>
  <si>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</si>
  <si>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</si>
  <si>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</si>
  <si>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</si>
  <si>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</si>
  <si>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</si>
  <si>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</si>
  <si>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</si>
  <si>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</si>
  <si>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</si>
  <si>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</si>
  <si>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</si>
  <si>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</si>
  <si>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</si>
  <si>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</si>
  <si>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</si>
  <si>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</si>
  <si>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</si>
  <si>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</si>
  <si>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</si>
  <si>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</si>
  <si>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</si>
  <si>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</si>
  <si>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</si>
  <si>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</si>
  <si>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</si>
  <si>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</si>
  <si>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</si>
  <si>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</si>
  <si>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</si>
  <si>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</si>
  <si>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</si>
  <si>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</si>
  <si>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</si>
  <si>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</si>
  <si>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</si>
  <si>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</si>
  <si>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</si>
  <si>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</si>
  <si>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</si>
  <si>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</si>
  <si>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</si>
  <si>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</si>
  <si>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</si>
  <si>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</si>
  <si>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</si>
  <si>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</si>
  <si>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</si>
  <si>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</si>
  <si>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</si>
  <si>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</si>
  <si>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</si>
  <si>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</si>
  <si>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</si>
  <si>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</si>
  <si>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</si>
  <si>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</si>
  <si>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</si>
  <si>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</si>
  <si>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</si>
  <si>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</si>
  <si>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</si>
  <si>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</si>
  <si>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</si>
  <si>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</si>
  <si>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</si>
  <si>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</si>
  <si>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</si>
  <si>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</si>
  <si>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</si>
  <si>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</si>
  <si>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</si>
  <si>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</si>
  <si>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</si>
  <si>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</si>
  <si>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</si>
  <si>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</si>
  <si>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</si>
  <si>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</si>
  <si>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</si>
  <si>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</si>
  <si>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</si>
  <si>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</si>
  <si>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</si>
  <si>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</si>
  <si>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</si>
  <si>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</si>
  <si>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</si>
  <si>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</si>
  <si>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</si>
  <si>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</si>
  <si>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</si>
  <si>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</si>
  <si>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</si>
  <si>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</si>
  <si>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</si>
  <si>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</si>
  <si>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</si>
  <si>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</si>
  <si>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</si>
  <si>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</si>
  <si>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</si>
  <si>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</si>
  <si>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</si>
  <si>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</si>
  <si>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</si>
  <si>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</si>
  <si>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</si>
  <si>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</si>
  <si>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</si>
  <si>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</si>
  <si>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</si>
  <si>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</si>
  <si>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</si>
  <si>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</si>
  <si>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</si>
  <si>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</si>
  <si>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</si>
  <si>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</si>
  <si>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</si>
  <si>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</si>
  <si>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</si>
  <si>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</si>
  <si>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</si>
  <si>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</si>
  <si>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</si>
  <si>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</si>
  <si>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</si>
  <si>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</si>
  <si>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</si>
  <si>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</si>
  <si>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</si>
  <si>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</si>
  <si>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</si>
  <si>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</si>
  <si>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</si>
  <si>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</si>
  <si>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</si>
  <si>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</si>
  <si>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</si>
  <si>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</si>
  <si>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</si>
  <si>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</si>
  <si>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</si>
  <si>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</si>
  <si>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</si>
  <si>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</si>
  <si>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</si>
  <si>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</si>
  <si>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</si>
  <si>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</si>
  <si>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</si>
  <si>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</si>
  <si>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</si>
  <si>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</si>
  <si>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</si>
  <si>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</si>
  <si>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</si>
  <si>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</si>
  <si>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</si>
  <si>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</si>
  <si>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</si>
  <si>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</si>
  <si>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</si>
  <si>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</si>
  <si>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</si>
  <si>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</si>
  <si>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</si>
  <si>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</si>
  <si>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</si>
  <si>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</si>
  <si>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</si>
  <si>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</si>
  <si>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</si>
  <si>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</si>
  <si>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</si>
  <si>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</si>
  <si>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</si>
  <si>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</si>
  <si>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</si>
  <si>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</si>
  <si>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</si>
  <si>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</si>
  <si>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</si>
  <si>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</si>
  <si>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</si>
  <si>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</si>
  <si>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</si>
  <si>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</si>
  <si>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</si>
  <si>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</si>
  <si>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</si>
  <si>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</si>
  <si>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</si>
  <si>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</si>
  <si>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</si>
  <si>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</si>
  <si>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</si>
  <si>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</si>
  <si>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</si>
  <si>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</si>
  <si>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</si>
  <si>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</si>
  <si>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</si>
  <si>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</si>
  <si>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</si>
  <si>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</si>
  <si>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</si>
  <si>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</si>
  <si>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</si>
  <si>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</si>
  <si>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</si>
  <si>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</si>
  <si>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</si>
  <si>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</si>
  <si>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</si>
  <si>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</si>
  <si>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</si>
  <si>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</si>
  <si>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</si>
  <si>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</si>
  <si>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</si>
  <si>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</si>
  <si>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</si>
  <si>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</si>
  <si>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</si>
  <si>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</si>
  <si>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</si>
  <si>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</si>
  <si>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</si>
  <si>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</si>
  <si>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</si>
  <si>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</si>
  <si>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</si>
  <si>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</si>
  <si>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</si>
  <si>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</si>
  <si>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</si>
  <si>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</si>
  <si>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</si>
  <si>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</si>
  <si>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</si>
  <si>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</si>
  <si>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</si>
  <si>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</si>
  <si>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</si>
  <si>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</si>
  <si>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</si>
  <si>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</si>
  <si>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</si>
  <si>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</si>
  <si>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</si>
  <si>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</si>
  <si>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</si>
  <si>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</si>
  <si>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</si>
  <si>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</si>
  <si>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</si>
  <si>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</si>
  <si>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</si>
  <si>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</si>
  <si>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</si>
  <si>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</si>
  <si>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</si>
  <si>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</si>
  <si>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</si>
  <si>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</si>
  <si>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</si>
  <si>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</si>
  <si>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</si>
  <si>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</si>
  <si>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</si>
  <si>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</si>
  <si>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</si>
  <si>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</si>
  <si>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</si>
  <si>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</si>
  <si>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</si>
  <si>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</si>
  <si>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</si>
  <si>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</si>
  <si>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</si>
  <si>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</si>
  <si>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</si>
  <si>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</si>
  <si>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</si>
  <si>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</si>
  <si>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</si>
  <si>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</si>
  <si>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</si>
  <si>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</si>
  <si>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</si>
  <si>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</si>
  <si>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</si>
  <si>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</si>
  <si>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</si>
  <si>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</si>
  <si>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</si>
  <si>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</si>
  <si>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</si>
  <si>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</si>
  <si>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</si>
  <si>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</si>
  <si>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</si>
  <si>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</si>
  <si>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</si>
  <si>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</si>
  <si>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</si>
  <si>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</si>
  <si>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</si>
  <si>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</si>
  <si>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</si>
  <si>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</si>
  <si>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</si>
  <si>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</si>
  <si>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</si>
  <si>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</si>
  <si>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</si>
  <si>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</si>
  <si>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</si>
  <si>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</si>
  <si>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</si>
  <si>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</si>
  <si>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</si>
  <si>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</si>
  <si>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</si>
  <si>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</si>
  <si>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</si>
  <si>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</si>
  <si>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</si>
  <si>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</si>
  <si>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</si>
  <si>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</si>
  <si>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</si>
  <si>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</si>
  <si>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</si>
  <si>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</si>
  <si>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</si>
  <si>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</si>
  <si>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</si>
  <si>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</si>
  <si>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</si>
  <si>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</si>
  <si>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</si>
  <si>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</si>
  <si>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</si>
  <si>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</si>
  <si>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</si>
  <si>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</si>
  <si>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</si>
  <si>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</si>
  <si>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</si>
  <si>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</si>
  <si>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</si>
  <si>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</si>
  <si>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</si>
  <si>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</si>
  <si>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</si>
  <si>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</si>
  <si>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</si>
  <si>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</si>
  <si>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</si>
  <si>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</si>
  <si>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</si>
  <si>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</si>
  <si>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</si>
  <si>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</si>
  <si>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</si>
  <si>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</si>
  <si>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</si>
  <si>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</si>
  <si>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</si>
  <si>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</si>
  <si>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</si>
  <si>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</si>
  <si>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</si>
  <si>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</si>
  <si>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</si>
  <si>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</si>
  <si>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</si>
  <si>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</si>
  <si>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</si>
  <si>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</si>
  <si>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</si>
  <si>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</si>
  <si>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</si>
  <si>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</si>
  <si>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</si>
  <si>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</si>
  <si>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</si>
  <si>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</si>
  <si>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</si>
  <si>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</si>
  <si>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</si>
  <si>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</si>
  <si>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</si>
  <si>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</si>
  <si>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</si>
  <si>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</si>
  <si>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</si>
  <si>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</si>
  <si>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</si>
  <si>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</si>
  <si>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</si>
  <si>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</si>
  <si>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</si>
  <si>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</si>
  <si>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</si>
  <si>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</si>
  <si>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</si>
  <si>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</si>
  <si>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</si>
  <si>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</si>
  <si>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</si>
  <si>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</si>
  <si>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</si>
  <si>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</si>
  <si>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</si>
  <si>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</si>
  <si>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</si>
  <si>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</si>
  <si>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</si>
  <si>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</si>
  <si>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</si>
  <si>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</si>
  <si>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</si>
  <si>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</si>
  <si>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</si>
  <si>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</si>
  <si>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</si>
  <si>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</si>
  <si>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</si>
  <si>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</si>
  <si>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</si>
  <si>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</si>
  <si>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</si>
  <si>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</si>
  <si>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</si>
  <si>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</si>
  <si>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</si>
  <si>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</si>
  <si>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</si>
  <si>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</si>
  <si>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</si>
  <si>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</si>
  <si>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</si>
  <si>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</si>
  <si>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</si>
  <si>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</si>
  <si>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</si>
  <si>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</si>
  <si>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</si>
  <si>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</si>
  <si>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</si>
  <si>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</si>
  <si>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</si>
  <si>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</si>
  <si>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</si>
  <si>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</si>
  <si>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</si>
  <si>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</si>
  <si>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</si>
  <si>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</si>
  <si>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</si>
  <si>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</si>
  <si>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</si>
  <si>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</si>
  <si>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</si>
  <si>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</si>
  <si>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</si>
  <si>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</si>
  <si>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</si>
  <si>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</si>
  <si>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</si>
  <si>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</si>
  <si>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</si>
  <si>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</si>
  <si>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</si>
  <si>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</si>
  <si>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</si>
  <si>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</si>
  <si>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</si>
  <si>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</si>
  <si>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</si>
  <si>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</si>
  <si>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</si>
  <si>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</si>
  <si>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</si>
  <si>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</si>
  <si>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</si>
  <si>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</si>
  <si>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</si>
  <si>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</si>
  <si>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</si>
  <si>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</si>
  <si>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</si>
  <si>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</si>
  <si>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</si>
  <si>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</si>
  <si>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</si>
  <si>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</si>
  <si>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</si>
  <si>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</si>
  <si>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</si>
  <si>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</si>
  <si>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</si>
  <si>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</si>
  <si>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</si>
  <si>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</si>
  <si>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</si>
  <si>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</si>
  <si>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</si>
  <si>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</si>
  <si>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</si>
  <si>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</si>
  <si>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</si>
  <si>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</si>
  <si>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</si>
  <si>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</si>
  <si>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</si>
  <si>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</si>
  <si>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</si>
  <si>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</si>
  <si>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</si>
  <si>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</si>
  <si>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</si>
  <si>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</si>
  <si>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</si>
  <si>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</si>
  <si>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</si>
  <si>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</si>
  <si>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</si>
  <si>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</si>
  <si>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</si>
  <si>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</si>
  <si>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</si>
  <si>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</si>
  <si>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</si>
  <si>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</si>
  <si>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</si>
  <si>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</si>
  <si>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</si>
  <si>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</si>
  <si>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</si>
  <si>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</si>
  <si>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</si>
  <si>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</si>
  <si>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</si>
  <si>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</si>
  <si>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</si>
  <si>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</si>
  <si>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</si>
  <si>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</si>
  <si>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</si>
  <si>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</si>
  <si>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</si>
  <si>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</si>
  <si>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</si>
  <si>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</si>
  <si>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</si>
  <si>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</si>
  <si>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</si>
  <si>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</si>
  <si>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</si>
  <si>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</si>
  <si>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</si>
  <si>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</si>
  <si>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</si>
  <si>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</si>
  <si>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</si>
  <si>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</si>
  <si>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</si>
  <si>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</si>
  <si>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</si>
  <si>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</si>
  <si>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</si>
  <si>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</si>
  <si>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</si>
  <si>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</si>
  <si>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</si>
  <si>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</si>
  <si>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</si>
  <si>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</si>
  <si>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</si>
  <si>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</si>
  <si>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</si>
  <si>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</si>
  <si>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</si>
  <si>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</si>
  <si>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</si>
  <si>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</si>
  <si>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</si>
  <si>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</si>
  <si>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</si>
  <si>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</si>
  <si>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</si>
  <si>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</si>
  <si>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</si>
  <si>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</si>
  <si>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</si>
  <si>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</si>
  <si>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</si>
  <si>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</si>
  <si>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</si>
  <si>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</si>
  <si>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</si>
  <si>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</si>
  <si>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</si>
  <si>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</si>
  <si>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</si>
  <si>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</si>
  <si>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</si>
  <si>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</si>
  <si>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</si>
  <si>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</si>
  <si>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</si>
  <si>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</si>
  <si>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</si>
  <si>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</si>
  <si>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</si>
  <si>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</si>
  <si>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</si>
  <si>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</si>
  <si>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</si>
  <si>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</si>
  <si>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</si>
  <si>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</si>
  <si>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</si>
  <si>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</si>
  <si>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</si>
  <si>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</si>
  <si>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</si>
  <si>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</si>
  <si>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</si>
  <si>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</si>
  <si>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</si>
  <si>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</si>
  <si>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</si>
  <si>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</si>
  <si>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</si>
  <si>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</si>
  <si>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</si>
  <si>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</si>
  <si>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</si>
  <si>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</si>
  <si>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</si>
  <si>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</si>
  <si>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</si>
  <si>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</si>
  <si>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</si>
  <si>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</si>
  <si>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</si>
  <si>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</si>
  <si>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</si>
  <si>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</si>
  <si>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</si>
  <si>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</si>
  <si>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</si>
  <si>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</si>
  <si>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</si>
  <si>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</si>
  <si>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</si>
  <si>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</si>
  <si>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</si>
  <si>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</si>
  <si>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</si>
  <si>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</si>
  <si>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</si>
  <si>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</si>
  <si>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</si>
  <si>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</si>
  <si>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</si>
  <si>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</si>
  <si>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</si>
  <si>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</si>
  <si>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</si>
  <si>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</si>
  <si>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</si>
  <si>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</si>
  <si>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</si>
  <si>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</si>
  <si>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</si>
  <si>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</si>
  <si>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</si>
  <si>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</si>
  <si>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</si>
  <si>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</si>
  <si>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</si>
  <si>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</si>
  <si>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</si>
  <si>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</si>
  <si>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</si>
  <si>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</si>
  <si>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</si>
  <si>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</si>
  <si>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</si>
  <si>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</si>
  <si>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</si>
  <si>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</si>
  <si>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</si>
  <si>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</si>
  <si>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</si>
  <si>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</si>
  <si>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</si>
  <si>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</si>
  <si>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</si>
  <si>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</si>
  <si>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</si>
  <si>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</si>
  <si>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</si>
  <si>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</si>
  <si>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</si>
  <si>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</si>
  <si>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</si>
  <si>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</si>
  <si>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</si>
  <si>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</si>
  <si>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</si>
  <si>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</si>
  <si>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</si>
  <si>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</si>
  <si>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</si>
  <si>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</si>
  <si>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</si>
  <si>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</si>
  <si>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</si>
  <si>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</si>
  <si>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</si>
  <si>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</si>
  <si>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</si>
  <si>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</si>
  <si>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</si>
  <si>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</si>
  <si>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</si>
  <si>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</si>
  <si>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</si>
  <si>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</si>
  <si>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</si>
  <si>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</si>
  <si>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</si>
  <si>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</si>
  <si>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</si>
  <si>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</si>
  <si>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</si>
  <si>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</si>
  <si>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</si>
  <si>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</si>
  <si>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</si>
  <si>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</si>
  <si>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</si>
  <si>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</si>
  <si>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</si>
  <si>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</si>
  <si>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</si>
  <si>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</si>
  <si>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</si>
  <si>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</si>
  <si>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</si>
  <si>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</si>
  <si>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</si>
  <si>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</si>
  <si>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</si>
  <si>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</si>
  <si>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</si>
  <si>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</si>
  <si>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</si>
  <si>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</si>
  <si>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</si>
  <si>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</si>
  <si>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</si>
  <si>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</si>
  <si>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</si>
  <si>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</si>
  <si>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</si>
  <si>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</si>
  <si>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</si>
  <si>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</si>
  <si>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</si>
  <si>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</si>
  <si>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</si>
  <si>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</si>
  <si>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</si>
  <si>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</si>
  <si>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</si>
  <si>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</si>
  <si>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</si>
  <si>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</si>
  <si>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</si>
  <si>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</si>
  <si>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</si>
  <si>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</si>
  <si>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</si>
  <si>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</si>
  <si>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</si>
  <si>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</si>
  <si>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</si>
  <si>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</si>
  <si>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</si>
  <si>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</si>
  <si>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</si>
  <si>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</si>
  <si>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</si>
  <si>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</si>
  <si>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</si>
  <si>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</si>
  <si>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</si>
  <si>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</si>
  <si>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</si>
  <si>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</si>
  <si>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</si>
  <si>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</si>
  <si>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</si>
  <si>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</si>
  <si>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</si>
  <si>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</si>
  <si>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</si>
  <si>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</si>
  <si>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</si>
  <si>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</si>
  <si>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</si>
  <si>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</si>
  <si>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</si>
  <si>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</si>
  <si>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</si>
  <si>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</si>
  <si>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</si>
  <si>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</si>
  <si>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</si>
  <si>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</si>
  <si>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</si>
  <si>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</si>
  <si>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</si>
  <si>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</si>
  <si>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</si>
  <si>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</si>
  <si>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</si>
  <si>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</si>
  <si>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</si>
  <si>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</si>
  <si>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</si>
  <si>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</si>
  <si>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</si>
  <si>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</si>
  <si>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</si>
  <si>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</si>
  <si>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</si>
  <si>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</si>
  <si>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</si>
  <si>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</si>
  <si>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</si>
  <si>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</si>
  <si>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</si>
  <si>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</si>
  <si>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</si>
  <si>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</si>
  <si>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</si>
  <si>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</si>
  <si>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</si>
  <si>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</si>
  <si>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</si>
  <si>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</si>
  <si>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</si>
  <si>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</si>
  <si>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</si>
  <si>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</si>
  <si>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</si>
  <si>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</si>
  <si>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</si>
  <si>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</si>
  <si>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</si>
  <si>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</si>
  <si>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</si>
  <si>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</si>
  <si>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</si>
  <si>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</si>
  <si>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</si>
  <si>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</si>
  <si>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</si>
  <si>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</si>
  <si>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</si>
  <si>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</si>
  <si>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</si>
  <si>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</si>
  <si>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</si>
  <si>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</si>
  <si>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</si>
  <si>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</si>
  <si>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</si>
  <si>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</si>
  <si>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</si>
  <si>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</si>
  <si>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</si>
  <si>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</si>
  <si>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</si>
  <si>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</si>
  <si>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</si>
  <si>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</si>
  <si>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</si>
  <si>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</si>
  <si>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</si>
  <si>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</si>
  <si>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</si>
  <si>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</si>
  <si>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</si>
  <si>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</si>
  <si>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</si>
  <si>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</si>
  <si>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</si>
  <si>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</si>
  <si>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</si>
  <si>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</si>
  <si>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</si>
  <si>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</si>
  <si>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</si>
  <si>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</si>
  <si>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</si>
  <si>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</si>
  <si>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</si>
  <si>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</si>
  <si>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</si>
  <si>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</si>
  <si>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</si>
  <si>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</si>
  <si>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</si>
  <si>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</si>
  <si>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</si>
  <si>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</si>
  <si>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</si>
  <si>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</si>
  <si>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</si>
  <si>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</si>
  <si>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</si>
  <si>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</si>
  <si>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</si>
  <si>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</si>
  <si>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</si>
  <si>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</si>
  <si>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</si>
  <si>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</si>
  <si>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</si>
  <si>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</si>
  <si>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</si>
  <si>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</si>
  <si>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</si>
  <si>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</si>
  <si>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</si>
  <si>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</si>
  <si>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</si>
  <si>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</si>
  <si>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</si>
  <si>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</si>
  <si>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</si>
  <si>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</si>
  <si>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</si>
  <si>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</si>
  <si>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</si>
  <si>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</si>
  <si>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</si>
  <si>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</si>
  <si>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</si>
  <si>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</si>
  <si>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</si>
  <si>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</si>
  <si>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</si>
  <si>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</si>
  <si>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</si>
  <si>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</si>
  <si>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</si>
  <si>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</si>
  <si>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</si>
  <si>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</si>
  <si>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</si>
  <si>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</si>
  <si>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</si>
  <si>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</si>
  <si>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</si>
  <si>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</si>
  <si>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</si>
  <si>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</si>
  <si>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</si>
  <si>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</si>
  <si>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</si>
  <si>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</si>
  <si>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</si>
  <si>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</si>
  <si>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</si>
  <si>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</si>
  <si>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</si>
  <si>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</si>
  <si>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</si>
  <si>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</si>
  <si>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</si>
  <si>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</si>
  <si>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</si>
  <si>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</si>
  <si>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</si>
  <si>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</si>
  <si>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</si>
  <si>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</si>
  <si>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</si>
  <si>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</si>
  <si>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</si>
  <si>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</si>
  <si>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</si>
  <si>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</si>
  <si>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</si>
  <si>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</si>
  <si>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</si>
  <si>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</si>
  <si>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</si>
  <si>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</si>
  <si>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</si>
  <si>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</si>
  <si>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</si>
  <si>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</si>
  <si>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</si>
  <si>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</si>
  <si>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</si>
  <si>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</si>
  <si>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</si>
  <si>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</si>
  <si>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</si>
  <si>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</si>
  <si>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</si>
  <si>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</si>
  <si>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</si>
  <si>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</si>
  <si>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</si>
  <si>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</si>
  <si>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</si>
  <si>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</si>
  <si>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</si>
  <si>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</si>
  <si>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</si>
  <si>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</si>
  <si>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</si>
  <si>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</si>
  <si>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</si>
  <si>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</si>
  <si>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</si>
  <si>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</si>
  <si>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</si>
  <si>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</si>
  <si>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</si>
  <si>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</si>
  <si>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</si>
  <si>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</si>
  <si>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</si>
  <si>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</si>
  <si>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</si>
  <si>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</si>
  <si>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</si>
  <si>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</si>
  <si>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</si>
  <si>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</si>
  <si>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</si>
  <si>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</si>
  <si>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</si>
  <si>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</si>
  <si>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</si>
  <si>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</si>
  <si>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</si>
  <si>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</si>
  <si>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</si>
  <si>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</si>
  <si>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</si>
  <si>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</si>
  <si>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</si>
  <si>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</si>
  <si>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</si>
  <si>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</si>
  <si>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</si>
  <si>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</si>
  <si>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</si>
  <si>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</si>
  <si>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</si>
  <si>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</si>
  <si>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</si>
  <si>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</si>
  <si>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</si>
  <si>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</si>
  <si>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</si>
  <si>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</si>
  <si>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</si>
  <si>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</si>
  <si>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</si>
  <si>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</si>
  <si>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</si>
  <si>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</si>
  <si>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</si>
  <si>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</si>
  <si>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</si>
  <si>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</si>
  <si>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</si>
  <si>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</si>
  <si>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</si>
  <si>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</si>
  <si>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</si>
  <si>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</si>
  <si>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</si>
  <si>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</si>
  <si>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</si>
  <si>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</si>
  <si>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</si>
  <si>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</si>
  <si>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</si>
  <si>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</si>
  <si>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</si>
  <si>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</si>
  <si>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</si>
  <si>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</si>
  <si>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</si>
  <si>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</si>
  <si>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</si>
  <si>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</si>
  <si>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</si>
  <si>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</si>
  <si>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</si>
  <si>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</si>
  <si>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</si>
  <si>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</si>
  <si>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</si>
  <si>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</si>
  <si>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</si>
  <si>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</si>
  <si>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</si>
  <si>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</si>
  <si>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</si>
  <si>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</si>
  <si>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</si>
  <si>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</si>
  <si>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</si>
  <si>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</si>
  <si>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</si>
  <si>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</si>
  <si>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</si>
  <si>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</si>
  <si>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</si>
  <si>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</si>
  <si>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</si>
  <si>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</si>
  <si>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</si>
  <si>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</si>
  <si>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</si>
  <si>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</si>
  <si>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</si>
  <si>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</si>
  <si>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</si>
  <si>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</si>
  <si>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</si>
  <si>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</si>
  <si>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</si>
  <si>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</si>
  <si>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</si>
  <si>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</si>
  <si>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</si>
  <si>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</si>
  <si>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</si>
  <si>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</si>
  <si>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</si>
  <si>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</si>
  <si>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</si>
  <si>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</si>
  <si>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</si>
  <si>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</si>
  <si>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</si>
  <si>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</si>
  <si>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</si>
  <si>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</si>
  <si>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</si>
  <si>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</si>
  <si>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</si>
  <si>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</si>
  <si>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</si>
  <si>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</si>
  <si>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</si>
  <si>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</si>
  <si>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</si>
  <si>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</si>
  <si>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</si>
  <si>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</si>
  <si>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</si>
  <si>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</si>
  <si>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</si>
  <si>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</si>
  <si>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</si>
  <si>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</si>
  <si>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</si>
  <si>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</si>
  <si>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</si>
  <si>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</si>
  <si>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</si>
  <si>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</si>
  <si>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</si>
  <si>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</si>
  <si>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</si>
  <si>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</si>
  <si>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</si>
  <si>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</si>
  <si>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</si>
  <si>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</si>
  <si>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</si>
  <si>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</si>
  <si>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</si>
  <si>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</si>
  <si>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</si>
  <si>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</si>
  <si>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</si>
  <si>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</si>
  <si>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</si>
  <si>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</si>
  <si>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</si>
  <si>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</si>
  <si>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</si>
  <si>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</si>
  <si>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</si>
  <si>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</si>
  <si>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</si>
  <si>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</si>
  <si>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</si>
  <si>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</si>
  <si>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</si>
  <si>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</si>
  <si>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</si>
  <si>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</si>
  <si>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</si>
  <si>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</si>
  <si>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</si>
  <si>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</si>
  <si>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</si>
  <si>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</si>
  <si>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</si>
  <si>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</si>
  <si>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</si>
  <si>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</si>
  <si>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</si>
  <si>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</si>
  <si>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</si>
  <si>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</si>
  <si>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</si>
  <si>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</si>
  <si>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</si>
  <si>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</si>
  <si>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</si>
  <si>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</si>
  <si>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</si>
  <si>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</si>
  <si>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</si>
  <si>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</si>
  <si>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</si>
  <si>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</si>
  <si>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</si>
  <si>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</si>
  <si>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</si>
  <si>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</si>
  <si>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</si>
  <si>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</si>
  <si>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</si>
  <si>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</si>
  <si>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</si>
  <si>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</si>
  <si>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</si>
  <si>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</si>
  <si>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</si>
  <si>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</si>
  <si>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</si>
  <si>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</si>
  <si>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</si>
  <si>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</si>
  <si>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</si>
  <si>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</si>
  <si>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</si>
  <si>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</si>
  <si>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</si>
  <si>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</si>
  <si>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</si>
  <si>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</si>
  <si>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</si>
  <si>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</si>
  <si>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</si>
  <si>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</si>
  <si>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</si>
  <si>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</si>
  <si>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</si>
  <si>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</si>
  <si>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</si>
  <si>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</si>
  <si>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</si>
  <si>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</si>
  <si>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</si>
  <si>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</si>
  <si>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</si>
  <si>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</si>
  <si>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</si>
  <si>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</si>
  <si>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</si>
  <si>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</si>
  <si>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</si>
  <si>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</si>
  <si>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</si>
  <si>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</si>
  <si>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</si>
  <si>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</si>
  <si>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</si>
  <si>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</si>
  <si>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</si>
  <si>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</si>
  <si>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</si>
  <si>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</si>
  <si>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</si>
  <si>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</si>
  <si>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</si>
  <si>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</si>
  <si>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</si>
  <si>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</si>
  <si>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</si>
  <si>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</si>
  <si>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</si>
  <si>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</si>
  <si>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</si>
  <si>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</si>
  <si>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</si>
  <si>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</si>
  <si>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</si>
  <si>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</si>
  <si>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</si>
  <si>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</si>
  <si>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</si>
  <si>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</si>
  <si>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</si>
  <si>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</si>
  <si>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</si>
  <si>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</si>
  <si>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</si>
  <si>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</si>
  <si>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</si>
  <si>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</si>
  <si>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</si>
  <si>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</si>
  <si>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</si>
  <si>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</si>
  <si>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</si>
  <si>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</si>
  <si>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</si>
  <si>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</si>
  <si>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</si>
  <si>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</si>
  <si>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</si>
  <si>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</si>
  <si>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</si>
  <si>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</si>
  <si>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</si>
  <si>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</si>
  <si>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</si>
  <si>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</si>
  <si>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</si>
  <si>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</si>
  <si>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</si>
  <si>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</si>
  <si>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</si>
  <si>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</si>
  <si>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</si>
  <si>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</si>
  <si>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</si>
  <si>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</si>
  <si>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</si>
  <si>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</si>
  <si>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</si>
  <si>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</si>
  <si>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</si>
  <si>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</si>
  <si>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</si>
  <si>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</si>
  <si>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</si>
  <si>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</si>
  <si>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</si>
  <si>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</si>
  <si>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</si>
  <si>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</si>
  <si>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</si>
  <si>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</si>
  <si>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</si>
  <si>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</si>
  <si>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</si>
  <si>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</si>
  <si>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</si>
  <si>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</si>
  <si>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</si>
  <si>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</si>
  <si>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</si>
  <si>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</si>
  <si>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</si>
  <si>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</si>
  <si>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</si>
  <si>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</si>
  <si>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</si>
  <si>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</si>
  <si>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</si>
  <si>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</si>
  <si>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</si>
  <si>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</si>
  <si>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</si>
  <si>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</si>
  <si>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</si>
  <si>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</si>
  <si>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</si>
  <si>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</si>
  <si>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</si>
  <si>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</si>
  <si>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</si>
  <si>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</si>
  <si>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</si>
  <si>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</si>
  <si>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</si>
  <si>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</si>
  <si>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</si>
  <si>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</si>
  <si>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</si>
  <si>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</si>
  <si>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</si>
  <si>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</si>
  <si>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</si>
  <si>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</si>
  <si>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</si>
  <si>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</si>
  <si>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</si>
  <si>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</si>
  <si>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</si>
  <si>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</si>
  <si>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</si>
  <si>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</si>
  <si>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</si>
  <si>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</si>
  <si>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</si>
  <si>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</si>
  <si>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</si>
  <si>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</si>
  <si>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</si>
  <si>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</si>
  <si>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</si>
  <si>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</si>
  <si>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</si>
  <si>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</si>
  <si>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</si>
  <si>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</si>
  <si>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</si>
  <si>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</si>
  <si>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</si>
  <si>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</si>
  <si>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</si>
  <si>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</si>
  <si>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</si>
  <si>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</si>
  <si>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</si>
  <si>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</si>
  <si>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</si>
  <si>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</si>
  <si>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</si>
  <si>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</si>
  <si>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</si>
  <si>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</si>
  <si>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</si>
  <si>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</si>
  <si>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</si>
  <si>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</si>
  <si>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</si>
  <si>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</si>
  <si>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</si>
  <si>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</si>
  <si>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</si>
  <si>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</si>
  <si>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</si>
  <si>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</si>
  <si>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</si>
  <si>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</si>
  <si>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</si>
  <si>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</si>
  <si>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</si>
  <si>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</si>
  <si>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</si>
  <si>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</si>
  <si>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</si>
  <si>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</si>
  <si>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</si>
  <si>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</si>
  <si>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</si>
  <si>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</si>
  <si>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</si>
  <si>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</si>
  <si>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</si>
  <si>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</si>
  <si>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</si>
  <si>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</si>
  <si>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</si>
  <si>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</si>
  <si>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</si>
  <si>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</si>
  <si>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</si>
  <si>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</si>
  <si>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</si>
  <si>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</si>
  <si>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</si>
  <si>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</si>
  <si>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</si>
  <si>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</si>
  <si>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</si>
  <si>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</si>
  <si>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</si>
  <si>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</si>
  <si>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</si>
  <si>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</si>
  <si>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</si>
  <si>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</si>
  <si>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</si>
  <si>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</si>
  <si>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</si>
  <si>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</si>
  <si>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</si>
  <si>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</si>
  <si>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</si>
  <si>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</si>
  <si>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</si>
  <si>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</si>
  <si>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</si>
  <si>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</si>
  <si>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</si>
  <si>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</si>
  <si>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</si>
  <si>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</si>
  <si>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</si>
  <si>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</si>
  <si>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</si>
  <si>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</si>
  <si>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</si>
  <si>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</si>
  <si>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</si>
  <si>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</si>
  <si>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</si>
  <si>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</si>
  <si>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</si>
  <si>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</si>
  <si>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</si>
  <si>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</si>
  <si>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</si>
  <si>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</si>
  <si>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</si>
  <si>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</si>
  <si>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</si>
  <si>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</si>
  <si>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</si>
  <si>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</si>
  <si>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</si>
  <si>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</si>
  <si>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</si>
  <si>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</si>
  <si>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</si>
  <si>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</si>
  <si>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</si>
  <si>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</si>
  <si>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</si>
  <si>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</si>
  <si>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</si>
  <si>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</si>
  <si>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</si>
  <si>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</si>
  <si>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</si>
  <si>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</si>
  <si>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</si>
  <si>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</si>
  <si>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</si>
  <si>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</si>
  <si>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</si>
  <si>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</si>
  <si>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</si>
  <si>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</si>
  <si>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</si>
  <si>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</si>
  <si>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</si>
  <si>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</si>
  <si>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</si>
  <si>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</si>
  <si>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</si>
  <si>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</si>
  <si>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</si>
  <si>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</si>
  <si>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</si>
  <si>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</si>
  <si>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</si>
  <si>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</si>
  <si>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</si>
  <si>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</si>
  <si>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</si>
  <si>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</si>
  <si>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</si>
  <si>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</si>
  <si>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</si>
  <si>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</si>
  <si>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</si>
  <si>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</si>
  <si>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</si>
  <si>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</si>
  <si>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</si>
  <si>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</si>
  <si>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</si>
  <si>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</si>
  <si>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</si>
  <si>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</si>
  <si>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</si>
  <si>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</si>
  <si>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</si>
  <si>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</si>
  <si>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</si>
  <si>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</si>
  <si>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</si>
  <si>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</si>
  <si>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</si>
  <si>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</si>
  <si>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</si>
  <si>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</si>
  <si>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</si>
  <si>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</si>
  <si>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</si>
  <si>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</si>
  <si>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</si>
  <si>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</si>
  <si>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</si>
  <si>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</si>
  <si>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</si>
  <si>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</si>
  <si>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</si>
  <si>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</si>
  <si>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</si>
  <si>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</si>
  <si>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</si>
  <si>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</si>
  <si>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</si>
  <si>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</si>
  <si>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</si>
  <si>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</si>
  <si>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</si>
  <si>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</si>
  <si>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</si>
  <si>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</si>
  <si>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</si>
  <si>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</si>
  <si>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</si>
  <si>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</si>
  <si>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</si>
  <si>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</si>
  <si>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</si>
  <si>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</si>
  <si>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</si>
  <si>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</si>
  <si>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</si>
  <si>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</si>
  <si>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</si>
  <si>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</si>
  <si>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</si>
  <si>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</si>
  <si>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</si>
  <si>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</si>
  <si>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</si>
  <si>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</si>
  <si>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</si>
  <si>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</si>
  <si>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</si>
  <si>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</si>
  <si>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</si>
  <si>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</si>
  <si>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</si>
  <si>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</si>
  <si>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</si>
  <si>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</si>
  <si>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</si>
  <si>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</si>
  <si>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</si>
  <si>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</si>
  <si>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</si>
  <si>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</si>
  <si>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</si>
  <si>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</si>
  <si>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</si>
  <si>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</si>
  <si>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</si>
  <si>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</si>
  <si>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</si>
  <si>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</si>
  <si>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</si>
  <si>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</si>
  <si>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</si>
  <si>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</si>
  <si>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</si>
  <si>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</si>
  <si>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</si>
  <si>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</si>
  <si>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</si>
  <si>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</si>
  <si>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</si>
  <si>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</si>
  <si>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</si>
  <si>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</si>
  <si>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</si>
  <si>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</si>
  <si>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</si>
  <si>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</si>
  <si>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</si>
  <si>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</si>
  <si>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</si>
  <si>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</si>
  <si>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</si>
  <si>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</si>
  <si>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</si>
  <si>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</si>
  <si>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</si>
  <si>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</si>
  <si>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</si>
  <si>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</si>
  <si>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</si>
  <si>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</si>
  <si>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</si>
  <si>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</si>
  <si>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</si>
  <si>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</si>
  <si>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</si>
  <si>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</si>
  <si>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</si>
  <si>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</si>
  <si>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</si>
  <si>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</si>
  <si>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</si>
  <si>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</si>
  <si>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</si>
  <si>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</si>
  <si>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</si>
  <si>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</si>
  <si>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</si>
  <si>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</si>
  <si>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</si>
  <si>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</si>
  <si>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</si>
  <si>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</si>
  <si>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</si>
  <si>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</si>
  <si>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</si>
  <si>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</si>
  <si>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</si>
  <si>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</si>
  <si>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</si>
  <si>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</si>
  <si>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</si>
  <si>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</si>
  <si>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</si>
  <si>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</si>
  <si>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</si>
  <si>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</si>
  <si>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</si>
  <si>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</si>
  <si>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</si>
  <si>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</si>
  <si>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</si>
  <si>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</si>
  <si>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</si>
  <si>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</si>
  <si>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</si>
  <si>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</si>
  <si>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</si>
  <si>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</si>
  <si>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</si>
  <si>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</si>
  <si>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</si>
  <si>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</si>
  <si>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</si>
  <si>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</si>
  <si>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</si>
  <si>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</si>
  <si>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</si>
  <si>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</si>
  <si>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</si>
  <si>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</si>
  <si>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</si>
  <si>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</si>
  <si>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</si>
  <si>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</si>
  <si>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</si>
  <si>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</si>
  <si>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</si>
  <si>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</si>
  <si>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</si>
  <si>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</si>
  <si>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</si>
  <si>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</si>
  <si>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</si>
  <si>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</si>
  <si>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</si>
  <si>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</si>
  <si>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</si>
  <si>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</si>
  <si>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</si>
  <si>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</si>
  <si>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</si>
  <si>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</si>
  <si>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</si>
  <si>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</si>
  <si>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</si>
  <si>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</si>
  <si>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</si>
  <si>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</si>
  <si>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</si>
  <si>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</si>
  <si>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</si>
  <si>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</si>
  <si>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</si>
  <si>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</si>
  <si>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</si>
  <si>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</si>
  <si>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</si>
  <si>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</si>
  <si>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</si>
  <si>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</si>
  <si>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</si>
  <si>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</si>
  <si>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</si>
  <si>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</si>
  <si>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</si>
  <si>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</si>
  <si>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</si>
  <si>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</si>
  <si>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</si>
  <si>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</si>
  <si>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</si>
  <si>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</si>
  <si>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</si>
  <si>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</si>
  <si>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</si>
  <si>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</si>
  <si>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</si>
  <si>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</si>
  <si>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</si>
  <si>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</si>
  <si>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</si>
  <si>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</si>
  <si>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</si>
  <si>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</si>
  <si>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</si>
  <si>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</si>
  <si>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</si>
  <si>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</si>
  <si>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</si>
  <si>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</si>
  <si>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</si>
  <si>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</si>
  <si>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</si>
  <si>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</si>
  <si>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</si>
  <si>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</si>
  <si>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</si>
  <si>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</si>
  <si>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</si>
  <si>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</si>
  <si>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</si>
  <si>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</si>
  <si>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</si>
  <si>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</si>
  <si>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</si>
  <si>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</si>
  <si>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</si>
  <si>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</si>
  <si>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</si>
  <si>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</si>
  <si>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</si>
  <si>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</si>
  <si>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</si>
  <si>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</si>
  <si>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</si>
  <si>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</si>
  <si>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</si>
  <si>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</si>
  <si>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</si>
  <si>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</si>
  <si>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</si>
  <si>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</si>
  <si>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</si>
  <si>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</si>
  <si>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</si>
  <si>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</si>
  <si>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</si>
  <si>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</si>
  <si>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</si>
  <si>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</si>
  <si>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</si>
  <si>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</si>
  <si>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</si>
  <si>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</si>
  <si>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</si>
  <si>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</si>
  <si>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</si>
  <si>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</si>
  <si>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</si>
  <si>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</si>
  <si>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</si>
  <si>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</si>
  <si>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</si>
  <si>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</si>
  <si>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</si>
  <si>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</si>
  <si>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</si>
  <si>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</si>
  <si>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</si>
  <si>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</si>
  <si>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</si>
  <si>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</si>
  <si>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</si>
  <si>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</si>
  <si>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</si>
  <si>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</si>
  <si>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</si>
  <si>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</si>
  <si>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</si>
  <si>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</si>
  <si>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</si>
  <si>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</si>
  <si>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</si>
  <si>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</si>
  <si>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</si>
  <si>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</si>
  <si>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</si>
  <si>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</si>
  <si>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</si>
  <si>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</si>
  <si>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</si>
  <si>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</si>
  <si>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</si>
  <si>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</si>
  <si>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</si>
  <si>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</si>
  <si>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</si>
  <si>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</si>
  <si>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</si>
  <si>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</si>
  <si>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</si>
  <si>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</si>
  <si>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</si>
  <si>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</si>
  <si>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</si>
  <si>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</si>
  <si>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</si>
  <si>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</si>
  <si>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</si>
  <si>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</si>
  <si>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</si>
  <si>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</si>
  <si>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</si>
  <si>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</si>
  <si>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</si>
  <si>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</si>
  <si>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</si>
  <si>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</si>
  <si>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</si>
  <si>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</si>
  <si>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</si>
  <si>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</si>
  <si>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</si>
  <si>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</si>
  <si>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</si>
  <si>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</si>
  <si>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</si>
  <si>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</si>
  <si>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</si>
  <si>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</si>
  <si>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</si>
  <si>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</si>
  <si>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</si>
  <si>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</si>
  <si>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</si>
  <si>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</si>
  <si>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</si>
  <si>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</si>
  <si>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</si>
  <si>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</si>
  <si>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</si>
  <si>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</si>
  <si>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</si>
  <si>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</si>
  <si>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</si>
  <si>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</si>
  <si>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</si>
  <si>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</si>
  <si>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</si>
  <si>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</si>
  <si>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</si>
  <si>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</si>
  <si>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</si>
  <si>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</si>
  <si>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</si>
  <si>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</si>
  <si>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</si>
  <si>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</si>
  <si>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</si>
  <si>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</si>
  <si>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</si>
  <si>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</si>
  <si>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</si>
  <si>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</si>
  <si>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</si>
  <si>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</si>
  <si>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</si>
  <si>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</si>
  <si>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</si>
  <si>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</si>
  <si>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</si>
  <si>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</si>
  <si>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</si>
  <si>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</si>
  <si>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</si>
  <si>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</si>
  <si>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</si>
  <si>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</si>
  <si>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</si>
  <si>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</si>
  <si>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</si>
  <si>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</si>
  <si>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</si>
  <si>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</si>
  <si>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</si>
  <si>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</si>
  <si>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</si>
  <si>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</si>
  <si>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</si>
  <si>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</si>
  <si>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</si>
  <si>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</si>
  <si>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</si>
  <si>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</si>
  <si>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</si>
  <si>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</si>
  <si>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</si>
  <si>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</si>
  <si>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</si>
  <si>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</si>
  <si>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</si>
  <si>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</si>
  <si>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</si>
  <si>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</si>
  <si>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</si>
  <si>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</si>
  <si>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</si>
  <si>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</si>
  <si>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</si>
  <si>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</si>
  <si>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</si>
  <si>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</si>
  <si>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</si>
  <si>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</si>
  <si>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</si>
  <si>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</si>
  <si>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</si>
  <si>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</si>
  <si>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</si>
  <si>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</si>
  <si>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</si>
  <si>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</si>
  <si>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</si>
  <si>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</si>
  <si>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</si>
  <si>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</si>
  <si>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</si>
  <si>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</si>
  <si>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</si>
  <si>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</si>
  <si>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</si>
  <si>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</si>
  <si>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</si>
  <si>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</si>
  <si>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</si>
  <si>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</si>
  <si>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</si>
  <si>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</si>
  <si>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</si>
  <si>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</si>
  <si>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</si>
  <si>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</si>
  <si>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</si>
  <si>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</si>
  <si>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</si>
  <si>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</si>
  <si>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</si>
  <si>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</si>
  <si>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</si>
  <si>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</si>
  <si>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</si>
  <si>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</si>
  <si>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</si>
  <si>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</si>
  <si>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</si>
  <si>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</si>
  <si>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</si>
  <si>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</si>
  <si>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</si>
  <si>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</si>
  <si>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</si>
  <si>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</si>
  <si>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</si>
  <si>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</si>
  <si>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</si>
  <si>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</si>
  <si>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</si>
  <si>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</si>
  <si>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</si>
  <si>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</si>
  <si>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</si>
  <si>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</si>
  <si>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</si>
  <si>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</si>
  <si>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</si>
  <si>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</si>
  <si>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</si>
  <si>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</si>
  <si>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</si>
  <si>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</si>
  <si>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</si>
  <si>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</si>
  <si>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</si>
  <si>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</si>
  <si>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</si>
  <si>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</si>
  <si>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</si>
  <si>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</si>
  <si>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</si>
  <si>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</si>
  <si>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</si>
  <si>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</si>
  <si>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</si>
  <si>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</si>
  <si>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</si>
  <si>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</si>
  <si>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</si>
  <si>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</si>
  <si>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</si>
  <si>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</si>
  <si>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</si>
  <si>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</si>
  <si>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</si>
  <si>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</si>
  <si>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</si>
  <si>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</si>
  <si>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</si>
  <si>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</si>
  <si>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</si>
  <si>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</si>
  <si>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</si>
  <si>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</si>
  <si>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</si>
  <si>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</si>
  <si>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</si>
  <si>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</si>
  <si>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</si>
  <si>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</si>
  <si>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</si>
  <si>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</si>
  <si>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</si>
  <si>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</si>
  <si>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</si>
  <si>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</si>
  <si>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</si>
  <si>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</si>
  <si>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</si>
  <si>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</si>
  <si>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</si>
  <si>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</si>
  <si>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</si>
  <si>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</si>
  <si>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</si>
  <si>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</si>
  <si>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</si>
  <si>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</si>
  <si>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</si>
  <si>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</si>
  <si>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</si>
  <si>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</si>
  <si>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</si>
  <si>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</si>
  <si>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</si>
  <si>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</si>
  <si>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</si>
  <si>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</si>
  <si>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</si>
  <si>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</si>
  <si>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</si>
  <si>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</si>
  <si>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</si>
  <si>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</si>
  <si>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</si>
  <si>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</si>
  <si>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</si>
  <si>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</si>
  <si>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</si>
  <si>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</si>
  <si>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</si>
  <si>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</si>
  <si>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</si>
  <si>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</si>
  <si>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</si>
  <si>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</si>
  <si>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</si>
  <si>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</si>
  <si>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</si>
  <si>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</si>
  <si>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</si>
  <si>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</si>
  <si>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</si>
  <si>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</si>
  <si>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</si>
  <si>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</si>
  <si>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</si>
  <si>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</si>
  <si>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</si>
  <si>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</si>
  <si>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</si>
  <si>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</si>
  <si>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</si>
  <si>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</si>
  <si>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</si>
  <si>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</si>
  <si>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</si>
  <si>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</si>
  <si>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</si>
  <si>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</si>
  <si>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</si>
  <si>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</si>
  <si>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</si>
  <si>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</si>
  <si>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</si>
  <si>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</si>
  <si>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</si>
  <si>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</si>
  <si>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</si>
  <si>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</si>
  <si>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</si>
  <si>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</si>
  <si>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</si>
  <si>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</si>
  <si>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</si>
  <si>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</si>
  <si>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</si>
  <si>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</si>
  <si>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</si>
  <si>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</si>
  <si>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</si>
  <si>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</si>
  <si>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</si>
  <si>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</si>
  <si>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</si>
  <si>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</si>
  <si>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</si>
  <si>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</si>
  <si>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</si>
  <si>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</si>
  <si>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</si>
  <si>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</si>
  <si>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</si>
  <si>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</si>
  <si>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</si>
  <si>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</si>
  <si>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</si>
  <si>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</si>
  <si>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</si>
  <si>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</si>
  <si>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</si>
  <si>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</si>
  <si>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</si>
  <si>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</si>
  <si>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</si>
  <si>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</si>
  <si>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</si>
  <si>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</si>
  <si>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</si>
  <si>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</si>
  <si>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</si>
  <si>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</si>
  <si>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</si>
  <si>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</si>
  <si>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</si>
  <si>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</si>
  <si>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</si>
  <si>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</si>
  <si>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</si>
  <si>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</si>
  <si>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</si>
  <si>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</si>
  <si>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</si>
  <si>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</si>
  <si>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</si>
  <si>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</si>
  <si>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</si>
  <si>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</si>
  <si>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</si>
  <si>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</si>
  <si>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</si>
  <si>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</si>
  <si>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</si>
  <si>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</si>
  <si>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</si>
  <si>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</si>
  <si>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</si>
  <si>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</si>
  <si>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</si>
  <si>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</si>
  <si>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</si>
  <si>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</si>
  <si>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</si>
  <si>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</si>
  <si>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</si>
  <si>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</si>
  <si>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</si>
  <si>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</si>
  <si>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</si>
  <si>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</si>
  <si>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</si>
  <si>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</si>
  <si>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</si>
  <si>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</si>
  <si>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</si>
  <si>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</si>
  <si>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</si>
  <si>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</si>
  <si>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</si>
  <si>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</si>
  <si>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</si>
  <si>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</si>
  <si>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</si>
  <si>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</si>
  <si>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</si>
  <si>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</si>
  <si>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</si>
  <si>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</si>
  <si>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</si>
  <si>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</si>
  <si>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</si>
  <si>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</si>
  <si>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</si>
  <si>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</si>
  <si>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</si>
  <si>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</si>
  <si>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</si>
  <si>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</si>
  <si>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</si>
  <si>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</si>
  <si>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</si>
  <si>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</si>
  <si>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</si>
  <si>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</si>
  <si>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</si>
  <si>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</si>
  <si>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</si>
  <si>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</si>
  <si>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</si>
  <si>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</si>
  <si>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</si>
  <si>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</si>
  <si>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</si>
  <si>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</si>
  <si>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</si>
  <si>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</si>
  <si>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</si>
  <si>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</si>
  <si>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</si>
  <si>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</si>
  <si>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</si>
  <si>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</si>
  <si>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</si>
  <si>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</si>
  <si>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</si>
  <si>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</si>
  <si>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</si>
  <si>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</si>
  <si>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</si>
  <si>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</si>
  <si>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</si>
  <si>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</si>
  <si>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</si>
  <si>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</si>
  <si>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</si>
  <si>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</si>
  <si>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</si>
  <si>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</si>
  <si>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</si>
  <si>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</si>
  <si>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</si>
  <si>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</si>
  <si>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</si>
  <si>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</si>
  <si>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</si>
  <si>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</si>
  <si>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</si>
  <si>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</si>
  <si>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</si>
  <si>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</si>
  <si>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</si>
  <si>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</si>
  <si>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</si>
  <si>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</si>
  <si>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</si>
  <si>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</si>
  <si>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</si>
  <si>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</si>
  <si>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</si>
  <si>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</si>
  <si>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</si>
  <si>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</si>
  <si>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</si>
  <si>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</si>
  <si>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</si>
  <si>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</si>
  <si>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</si>
  <si>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</si>
  <si>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</si>
  <si>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</si>
  <si>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</si>
  <si>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</si>
  <si>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</si>
  <si>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</si>
  <si>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</si>
  <si>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</si>
  <si>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</si>
  <si>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</si>
  <si>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</si>
  <si>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</si>
  <si>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</si>
  <si>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</si>
  <si>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</si>
  <si>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</si>
  <si>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</si>
  <si>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</si>
  <si>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</si>
  <si>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</si>
  <si>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</si>
  <si>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</si>
  <si>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</si>
  <si>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</si>
  <si>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</si>
  <si>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</si>
  <si>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</si>
  <si>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</si>
  <si>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</si>
  <si>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</si>
  <si>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</si>
  <si>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</si>
  <si>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</si>
  <si>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</si>
  <si>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</si>
  <si>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</si>
  <si>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</si>
  <si>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</si>
  <si>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</si>
  <si>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</si>
  <si>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</si>
  <si>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</si>
  <si>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</si>
  <si>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</si>
  <si>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</si>
  <si>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</si>
  <si>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</si>
  <si>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</si>
  <si>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</si>
  <si>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</si>
  <si>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</si>
  <si>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</si>
  <si>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</si>
  <si>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</si>
  <si>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</si>
  <si>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</si>
  <si>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</si>
  <si>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</si>
  <si>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</si>
  <si>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</si>
  <si>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</si>
  <si>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</si>
  <si>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</si>
  <si>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</si>
  <si>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</si>
  <si>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</si>
  <si>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</si>
  <si>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</si>
  <si>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</si>
  <si>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</si>
  <si>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</si>
  <si>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</si>
  <si>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</si>
  <si>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</si>
  <si>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</si>
  <si>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</si>
  <si>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</si>
  <si>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</si>
  <si>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</si>
  <si>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</si>
  <si>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</si>
  <si>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</si>
  <si>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</si>
  <si>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</si>
  <si>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</si>
  <si>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</si>
  <si>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</si>
  <si>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</si>
  <si>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</si>
  <si>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</si>
  <si>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</si>
  <si>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</si>
  <si>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</si>
  <si>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</si>
  <si>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</si>
  <si>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</si>
  <si>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</si>
  <si>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</si>
  <si>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</si>
  <si>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</si>
  <si>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</si>
  <si>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</si>
  <si>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</si>
  <si>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</si>
  <si>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</si>
  <si>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</si>
  <si>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</si>
  <si>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</si>
  <si>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</si>
  <si>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</si>
  <si>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</si>
  <si>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</si>
  <si>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</si>
  <si>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</si>
  <si>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</si>
  <si>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</si>
  <si>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</si>
  <si>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</si>
  <si>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</si>
  <si>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</si>
  <si>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</si>
  <si>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</si>
  <si>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</si>
  <si>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</si>
  <si>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</si>
  <si>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</si>
  <si>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</si>
  <si>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</si>
  <si>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</si>
  <si>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</si>
  <si>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</si>
  <si>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</si>
  <si>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</si>
  <si>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</si>
  <si>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</si>
  <si>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</si>
  <si>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</si>
  <si>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</si>
  <si>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</si>
  <si>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</si>
  <si>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</si>
  <si>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</si>
  <si>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</si>
  <si>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</si>
  <si>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</si>
  <si>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</si>
  <si>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</si>
  <si>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</si>
  <si>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</si>
  <si>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</si>
  <si>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</si>
  <si>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</si>
  <si>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</si>
  <si>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</si>
  <si>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</si>
  <si>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</si>
  <si>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</si>
  <si>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</si>
  <si>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</si>
  <si>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</si>
  <si>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</si>
  <si>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</si>
  <si>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</si>
  <si>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</si>
  <si>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</si>
  <si>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</si>
  <si>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</si>
  <si>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</si>
  <si>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</si>
  <si>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</si>
  <si>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</si>
  <si>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</si>
  <si>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</si>
  <si>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</si>
  <si>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</si>
  <si>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</si>
  <si>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</si>
  <si>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</si>
  <si>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</si>
  <si>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</si>
  <si>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</si>
  <si>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</si>
  <si>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</si>
  <si>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</si>
  <si>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</si>
  <si>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</si>
  <si>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</si>
  <si>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</si>
  <si>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</si>
  <si>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</si>
  <si>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</si>
  <si>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</si>
  <si>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</si>
  <si>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</si>
  <si>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</si>
  <si>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</si>
  <si>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</si>
  <si>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</si>
  <si>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</si>
  <si>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</si>
  <si>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</si>
  <si>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</si>
  <si>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</si>
  <si>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</si>
  <si>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</si>
  <si>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</si>
  <si>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</si>
  <si>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</si>
  <si>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</si>
  <si>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</si>
  <si>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</si>
  <si>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</si>
  <si>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</si>
  <si>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</si>
  <si>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</si>
  <si>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</si>
  <si>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</si>
  <si>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</si>
  <si>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</si>
  <si>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</si>
  <si>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</si>
  <si>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</si>
  <si>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</si>
  <si>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</si>
  <si>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</si>
  <si>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</si>
  <si>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</si>
  <si>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</si>
  <si>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</si>
  <si>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</si>
  <si>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</si>
  <si>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</si>
  <si>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</si>
  <si>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</si>
  <si>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</si>
  <si>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</si>
  <si>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</si>
  <si>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</si>
  <si>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</si>
  <si>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</si>
  <si>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</si>
  <si>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</si>
  <si>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</si>
  <si>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</si>
  <si>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</si>
  <si>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</si>
  <si>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</si>
  <si>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</si>
  <si>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</si>
  <si>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</si>
  <si>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</si>
  <si>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</si>
  <si>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</si>
  <si>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</si>
  <si>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</si>
  <si>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</si>
  <si>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</si>
  <si>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</si>
  <si>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</si>
  <si>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</si>
  <si>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</si>
  <si>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</si>
  <si>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</si>
  <si>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</si>
  <si>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</si>
  <si>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</si>
  <si>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</si>
  <si>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</si>
  <si>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</si>
  <si>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</si>
  <si>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</si>
  <si>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</si>
  <si>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</si>
  <si>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</si>
  <si>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</si>
  <si>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</si>
  <si>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</si>
  <si>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</si>
  <si>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</si>
  <si>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</si>
  <si>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</si>
  <si>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</si>
  <si>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</si>
  <si>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</si>
  <si>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</si>
  <si>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</si>
  <si>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</si>
  <si>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</si>
  <si>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</si>
  <si>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</si>
  <si>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</si>
  <si>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</si>
  <si>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</si>
  <si>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</si>
  <si>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</si>
  <si>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</si>
  <si>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</si>
  <si>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</si>
  <si>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</si>
  <si>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</si>
  <si>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</si>
  <si>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</si>
  <si>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</si>
  <si>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</si>
  <si>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</si>
  <si>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</si>
  <si>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</si>
  <si>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</si>
  <si>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</si>
  <si>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</si>
  <si>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</si>
  <si>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</si>
  <si>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</si>
  <si>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</si>
  <si>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</si>
  <si>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</si>
  <si>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</si>
  <si>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</si>
  <si>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</si>
  <si>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</si>
  <si>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</si>
  <si>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</si>
  <si>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</si>
  <si>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</si>
  <si>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</si>
  <si>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</si>
  <si>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</si>
  <si>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</si>
  <si>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</si>
  <si>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</si>
  <si>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</si>
  <si>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</si>
  <si>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</si>
  <si>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</si>
  <si>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</si>
  <si>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</si>
  <si>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</si>
  <si>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</si>
  <si>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</si>
  <si>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</si>
  <si>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</si>
  <si>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</si>
  <si>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</si>
  <si>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</si>
  <si>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</si>
  <si>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</si>
  <si>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</si>
  <si>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</si>
  <si>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</si>
  <si>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</si>
  <si>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</si>
  <si>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</si>
  <si>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</si>
  <si>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</si>
  <si>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</si>
  <si>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</si>
  <si>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</si>
  <si>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</si>
  <si>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</si>
  <si>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</si>
  <si>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</si>
  <si>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</si>
  <si>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</si>
  <si>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</si>
  <si>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</si>
  <si>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</si>
  <si>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</si>
  <si>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</si>
  <si>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</si>
  <si>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</si>
  <si>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</si>
  <si>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</si>
  <si>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</si>
  <si>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</si>
  <si>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</si>
  <si>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</si>
  <si>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</si>
  <si>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</si>
  <si>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</si>
  <si>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</si>
  <si>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</si>
  <si>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</si>
  <si>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</si>
  <si>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</si>
  <si>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</si>
  <si>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</si>
  <si>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</si>
  <si>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</si>
  <si>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</si>
  <si>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</si>
  <si>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</si>
  <si>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</si>
  <si>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</si>
  <si>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</si>
  <si>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</si>
  <si>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</si>
  <si>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</si>
  <si>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</si>
  <si>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</si>
  <si>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</si>
  <si>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</si>
  <si>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</si>
  <si>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</si>
  <si>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</si>
  <si>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</si>
  <si>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</si>
  <si>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</si>
  <si>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</si>
  <si>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</si>
  <si>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</si>
  <si>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</si>
  <si>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</si>
  <si>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</si>
  <si>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</si>
  <si>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</si>
  <si>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</si>
  <si>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</si>
  <si>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</si>
  <si>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</si>
  <si>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</si>
  <si>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</si>
  <si>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</si>
  <si>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</si>
  <si>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</si>
  <si>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</si>
  <si>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</si>
  <si>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</si>
  <si>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</si>
  <si>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</si>
  <si>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</si>
  <si>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</si>
  <si>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</si>
  <si>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</si>
  <si>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</si>
  <si>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</si>
  <si>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</si>
  <si>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</si>
  <si>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</si>
  <si>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</si>
  <si>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</si>
  <si>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</si>
  <si>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</si>
  <si>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</si>
  <si>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</si>
  <si>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</si>
  <si>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</si>
  <si>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</si>
  <si>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</si>
  <si>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</si>
  <si>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</si>
  <si>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</si>
  <si>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</si>
  <si>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</si>
  <si>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</si>
  <si>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</si>
  <si>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</si>
  <si>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</si>
  <si>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</si>
  <si>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</si>
  <si>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</si>
  <si>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</si>
  <si>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</si>
  <si>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</si>
  <si>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</si>
  <si>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</si>
  <si>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</si>
  <si>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</si>
  <si>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</si>
  <si>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</si>
  <si>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</si>
  <si>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</si>
  <si>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</si>
  <si>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</si>
  <si>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</si>
  <si>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</si>
  <si>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</si>
  <si>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</si>
  <si>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</si>
  <si>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</si>
  <si>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</si>
  <si>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</si>
  <si>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</si>
  <si>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</si>
  <si>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</si>
  <si>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</si>
  <si>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</si>
  <si>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</si>
  <si>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</si>
  <si>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</si>
  <si>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</si>
  <si>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</si>
  <si>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</si>
  <si>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</si>
  <si>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</si>
  <si>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</si>
  <si>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</si>
  <si>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</si>
  <si>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</si>
  <si>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</si>
  <si>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</si>
  <si>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</si>
  <si>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</si>
  <si>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</si>
  <si>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</si>
  <si>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</si>
  <si>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</si>
  <si>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</si>
  <si>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</si>
  <si>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</si>
  <si>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</si>
  <si>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</si>
  <si>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</si>
  <si>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</si>
  <si>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</si>
  <si>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</si>
  <si>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</si>
  <si>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</si>
  <si>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</si>
  <si>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</si>
  <si>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</si>
  <si>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</si>
  <si>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</si>
  <si>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</si>
  <si>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</si>
  <si>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</si>
  <si>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</si>
  <si>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</si>
  <si>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</si>
  <si>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</si>
  <si>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</si>
  <si>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</si>
  <si>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</si>
  <si>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</si>
  <si>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</si>
  <si>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</si>
  <si>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</si>
  <si>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</si>
  <si>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</si>
  <si>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</si>
  <si>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</si>
  <si>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</si>
  <si>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</si>
  <si>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</si>
  <si>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</si>
  <si>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</si>
  <si>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</si>
  <si>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</si>
  <si>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</si>
  <si>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</si>
  <si>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</si>
  <si>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</si>
  <si>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</si>
  <si>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</si>
  <si>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</si>
  <si>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</si>
  <si>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</si>
  <si>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</si>
  <si>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</si>
  <si>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</si>
  <si>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</si>
  <si>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</si>
  <si>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</si>
  <si>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</si>
  <si>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</si>
  <si>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</si>
  <si>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</si>
  <si>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</si>
  <si>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</si>
  <si>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</si>
  <si>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</si>
  <si>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</si>
  <si>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</si>
  <si>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</si>
  <si>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</si>
  <si>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</si>
  <si>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</si>
  <si>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</si>
  <si>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</si>
  <si>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</si>
  <si>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</si>
  <si>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</si>
  <si>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</si>
  <si>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</si>
  <si>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</si>
  <si>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</si>
  <si>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</si>
  <si>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</si>
  <si>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</si>
  <si>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</si>
  <si>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</si>
  <si>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</si>
  <si>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</si>
  <si>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</si>
  <si>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</si>
  <si>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</si>
  <si>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</si>
  <si>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</si>
  <si>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</si>
  <si>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</si>
  <si>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</si>
  <si>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</si>
  <si>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</si>
  <si>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</si>
  <si>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</si>
  <si>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</si>
  <si>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</si>
  <si>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</si>
  <si>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</si>
  <si>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</si>
  <si>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</si>
  <si>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</si>
  <si>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</si>
  <si>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</si>
  <si>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</si>
  <si>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</si>
  <si>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</si>
  <si>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</si>
  <si>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</si>
  <si>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</si>
  <si>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</si>
  <si>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</si>
  <si>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</si>
  <si>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</si>
  <si>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</si>
  <si>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</si>
  <si>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</si>
  <si>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</si>
  <si>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</si>
  <si>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</si>
  <si>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</si>
  <si>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</si>
  <si>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</si>
  <si>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</si>
  <si>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</si>
  <si>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</si>
  <si>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</si>
  <si>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</si>
  <si>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</si>
  <si>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</si>
  <si>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</si>
  <si>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</si>
  <si>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</si>
  <si>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</si>
  <si>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</si>
  <si>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</si>
  <si>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</si>
  <si>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</si>
  <si>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</si>
  <si>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</si>
  <si>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</si>
  <si>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</si>
  <si>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</si>
  <si>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</si>
  <si>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</si>
  <si>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</si>
  <si>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</si>
  <si>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</si>
  <si>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</si>
  <si>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</si>
  <si>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</si>
  <si>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</si>
  <si>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</si>
  <si>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</si>
  <si>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</si>
  <si>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</si>
  <si>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</si>
  <si>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</si>
  <si>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</si>
  <si>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</si>
  <si>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</si>
  <si>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</si>
  <si>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</si>
  <si>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</si>
  <si>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</si>
  <si>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</si>
  <si>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</si>
  <si>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</si>
  <si>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</si>
  <si>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</si>
  <si>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</si>
  <si>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</si>
  <si>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</si>
  <si>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</si>
  <si>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</si>
  <si>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</si>
  <si>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</si>
  <si>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</si>
  <si>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</si>
  <si>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</si>
  <si>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</si>
  <si>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</si>
  <si>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</si>
  <si>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</si>
  <si>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</si>
  <si>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</si>
  <si>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</si>
  <si>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</si>
  <si>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</si>
  <si>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</si>
  <si>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</si>
  <si>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</si>
  <si>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</si>
  <si>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</si>
  <si>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</si>
  <si>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</si>
  <si>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</si>
  <si>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</si>
  <si>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</si>
  <si>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</si>
  <si>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</si>
  <si>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</si>
  <si>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</si>
  <si>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</si>
  <si>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</si>
  <si>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</si>
  <si>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</si>
  <si>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</si>
  <si>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</si>
  <si>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</si>
  <si>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</si>
  <si>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</si>
  <si>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</si>
  <si>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</si>
  <si>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</si>
  <si>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</si>
  <si>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</si>
  <si>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</si>
  <si>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</si>
  <si>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</si>
  <si>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</si>
  <si>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</si>
  <si>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</si>
  <si>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</si>
  <si>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</si>
  <si>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</si>
  <si>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</si>
  <si>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</si>
  <si>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</si>
  <si>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</si>
  <si>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</si>
  <si>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</si>
  <si>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</si>
  <si>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</si>
  <si>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</si>
  <si>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</si>
  <si>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</si>
  <si>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</si>
  <si>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</si>
  <si>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</si>
  <si>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</si>
  <si>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</si>
  <si>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</si>
  <si>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</si>
  <si>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</si>
  <si>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</si>
  <si>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</si>
  <si>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</si>
  <si>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</si>
  <si>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</si>
  <si>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</si>
  <si>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</si>
  <si>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</si>
  <si>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</si>
  <si>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</si>
  <si>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</si>
  <si>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</si>
  <si>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</si>
  <si>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</si>
  <si>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</si>
  <si>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</si>
  <si>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</si>
  <si>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</si>
  <si>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</si>
  <si>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</si>
  <si>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</si>
  <si>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</si>
  <si>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</si>
  <si>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</si>
  <si>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</si>
  <si>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</si>
  <si>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</si>
  <si>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</si>
  <si>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</si>
  <si>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</si>
  <si>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</si>
  <si>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</si>
  <si>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</si>
  <si>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</si>
  <si>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</si>
  <si>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</si>
  <si>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</si>
  <si>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</si>
  <si>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</si>
  <si>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</si>
  <si>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</si>
  <si>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</si>
  <si>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</si>
  <si>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</si>
  <si>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</si>
  <si>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</si>
  <si>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</si>
  <si>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</si>
  <si>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</si>
  <si>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</si>
  <si>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</si>
  <si>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</si>
  <si>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</si>
  <si>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</si>
  <si>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</si>
  <si>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</si>
  <si>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</si>
  <si>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</si>
  <si>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</si>
  <si>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</si>
  <si>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</si>
  <si>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</si>
  <si>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</si>
  <si>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</si>
  <si>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</si>
  <si>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</si>
  <si>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</si>
  <si>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</si>
  <si>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</si>
  <si>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</si>
  <si>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</si>
  <si>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</si>
  <si>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</si>
  <si>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</si>
  <si>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</si>
  <si>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</si>
  <si>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</si>
  <si>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</si>
  <si>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</si>
  <si>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</si>
  <si>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</si>
  <si>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</si>
  <si>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</si>
  <si>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</si>
  <si>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</si>
  <si>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</si>
  <si>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</si>
  <si>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</si>
  <si>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</si>
  <si>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</si>
  <si>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</si>
  <si>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</si>
  <si>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</si>
  <si>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</si>
  <si>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</si>
  <si>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</si>
  <si>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</si>
  <si>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</si>
  <si>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</si>
  <si>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</si>
  <si>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</si>
  <si>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</si>
  <si>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</si>
  <si>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</si>
  <si>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</si>
  <si>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</si>
  <si>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</si>
  <si>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</si>
  <si>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</si>
  <si>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</si>
  <si>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</si>
  <si>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</si>
  <si>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</si>
  <si>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</si>
  <si>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</si>
  <si>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</si>
  <si>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</si>
  <si>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</si>
  <si>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</si>
  <si>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</si>
  <si>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</si>
  <si>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</si>
  <si>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</si>
  <si>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</si>
  <si>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</si>
  <si>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</si>
  <si>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</si>
  <si>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</si>
  <si>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</si>
  <si>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</si>
  <si>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</si>
  <si>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</si>
  <si>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</si>
  <si>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</si>
  <si>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</si>
  <si>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</si>
  <si>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</si>
  <si>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</si>
  <si>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</si>
  <si>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</si>
  <si>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</si>
  <si>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</si>
  <si>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</si>
  <si>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</si>
  <si>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</si>
  <si>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</si>
  <si>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</si>
  <si>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</si>
  <si>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</si>
  <si>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</si>
  <si>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</si>
  <si>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</si>
  <si>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</si>
  <si>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</si>
  <si>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</si>
  <si>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</si>
  <si>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</si>
  <si>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</si>
  <si>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</si>
  <si>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</si>
  <si>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</si>
  <si>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</si>
  <si>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</si>
  <si>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</si>
  <si>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</si>
  <si>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</si>
  <si>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</si>
  <si>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</si>
  <si>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</si>
  <si>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</si>
  <si>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</si>
  <si>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</si>
  <si>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</si>
  <si>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</si>
  <si>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</si>
  <si>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</si>
  <si>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</si>
  <si>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</si>
  <si>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</si>
  <si>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</si>
  <si>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</si>
  <si>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</si>
  <si>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</si>
  <si>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</si>
  <si>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</si>
  <si>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</si>
  <si>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</si>
  <si>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</si>
  <si>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</si>
  <si>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</si>
  <si>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</si>
  <si>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</si>
  <si>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</si>
  <si>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</si>
  <si>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</si>
  <si>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</si>
  <si>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</si>
  <si>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</si>
  <si>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</si>
  <si>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</si>
  <si>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</si>
  <si>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</si>
  <si>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</si>
  <si>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</si>
  <si>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</si>
  <si>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</si>
  <si>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</si>
  <si>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</si>
  <si>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</si>
  <si>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</si>
  <si>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</si>
  <si>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</si>
  <si>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</si>
  <si>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</si>
  <si>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</si>
  <si>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</si>
  <si>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</si>
  <si>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</si>
  <si>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</si>
  <si>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</si>
  <si>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</si>
  <si>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</si>
  <si>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</si>
  <si>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</si>
  <si>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</si>
  <si>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</si>
  <si>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</si>
  <si>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</si>
  <si>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</si>
  <si>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</si>
  <si>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</si>
  <si>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</si>
  <si>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</si>
  <si>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</si>
  <si>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</si>
  <si>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</si>
  <si>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</si>
  <si>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</si>
  <si>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</si>
  <si>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</si>
  <si>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</si>
  <si>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</si>
  <si>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</si>
  <si>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</si>
  <si>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</si>
  <si>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</si>
  <si>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</si>
  <si>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</si>
  <si>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</si>
  <si>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</si>
  <si>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</si>
  <si>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</si>
  <si>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</si>
  <si>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</si>
  <si>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</si>
  <si>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</si>
  <si>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</si>
  <si>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</si>
  <si>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</si>
  <si>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</si>
  <si>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</si>
  <si>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</si>
  <si>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</si>
  <si>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</si>
  <si>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</si>
  <si>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</si>
  <si>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</si>
  <si>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</si>
  <si>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</si>
  <si>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</si>
  <si>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</si>
  <si>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</si>
  <si>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</si>
  <si>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</si>
  <si>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</si>
  <si>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</si>
  <si>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</si>
  <si>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</si>
  <si>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</si>
  <si>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</si>
  <si>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</si>
  <si>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</si>
  <si>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</si>
  <si>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</si>
  <si>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</si>
  <si>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</si>
  <si>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</si>
  <si>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</si>
  <si>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</si>
  <si>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</si>
  <si>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</si>
  <si>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</si>
  <si>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</si>
  <si>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</si>
  <si>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</si>
  <si>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</si>
  <si>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</si>
  <si>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</si>
  <si>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</si>
  <si>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</si>
  <si>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</si>
  <si>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</si>
  <si>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</si>
  <si>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</si>
  <si>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</si>
  <si>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</si>
  <si>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</si>
  <si>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</si>
  <si>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</si>
  <si>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</si>
  <si>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</si>
  <si>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</si>
  <si>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</si>
  <si>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</si>
  <si>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</si>
  <si>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</si>
  <si>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</si>
  <si>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</si>
  <si>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</si>
  <si>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</si>
  <si>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</si>
  <si>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</si>
  <si>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</si>
  <si>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</si>
  <si>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</si>
  <si>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</si>
  <si>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</si>
  <si>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</si>
  <si>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</si>
  <si>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</si>
  <si>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</si>
  <si>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</si>
  <si>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</si>
  <si>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</si>
  <si>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</si>
  <si>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</si>
  <si>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</si>
  <si>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</si>
  <si>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</si>
  <si>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</si>
  <si>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</si>
  <si>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</si>
  <si>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</si>
  <si>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</si>
  <si>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</si>
  <si>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</si>
  <si>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</si>
  <si>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</si>
  <si>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</si>
  <si>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</si>
  <si>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</si>
  <si>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</si>
  <si>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</si>
  <si>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</si>
  <si>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</si>
  <si>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</si>
  <si>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</si>
  <si>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</si>
  <si>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</si>
  <si>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</si>
  <si>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</si>
  <si>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</si>
  <si>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</si>
  <si>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</si>
  <si>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</si>
  <si>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</si>
  <si>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</si>
  <si>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</si>
  <si>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</si>
  <si>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</si>
  <si>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</si>
  <si>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</si>
  <si>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</si>
  <si>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</si>
  <si>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</si>
  <si>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</si>
  <si>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</si>
  <si>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</si>
  <si>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</si>
  <si>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</si>
  <si>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</si>
  <si>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</si>
  <si>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</si>
  <si>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</si>
  <si>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</si>
  <si>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</si>
  <si>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</si>
  <si>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</si>
  <si>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</si>
  <si>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</si>
  <si>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</si>
  <si>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</si>
  <si>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</si>
  <si>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</si>
  <si>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</si>
  <si>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</si>
  <si>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</si>
  <si>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</si>
  <si>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</si>
  <si>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</si>
  <si>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</si>
  <si>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</si>
  <si>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</si>
  <si>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</si>
  <si>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</si>
  <si>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</si>
  <si>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</si>
  <si>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</si>
  <si>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</si>
  <si>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</si>
  <si>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</si>
  <si>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</si>
  <si>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</si>
  <si>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</si>
  <si>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</si>
  <si>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</si>
  <si>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</si>
  <si>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</si>
  <si>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</si>
  <si>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</si>
  <si>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</si>
  <si>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</si>
  <si>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</si>
  <si>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</si>
  <si>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</si>
  <si>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</si>
  <si>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</si>
  <si>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</si>
  <si>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</si>
  <si>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</si>
  <si>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</si>
  <si>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</si>
  <si>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</si>
  <si>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</si>
  <si>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</si>
  <si>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</si>
  <si>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</si>
  <si>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</si>
  <si>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</si>
  <si>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</si>
  <si>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</si>
  <si>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</si>
  <si>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</si>
  <si>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</si>
  <si>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</si>
  <si>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</si>
  <si>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</si>
  <si>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</si>
  <si>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</si>
  <si>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</si>
  <si>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</si>
  <si>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</si>
  <si>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</si>
  <si>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</si>
  <si>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</si>
  <si>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</si>
  <si>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</si>
  <si>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</si>
  <si>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</si>
  <si>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</si>
  <si>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</si>
  <si>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</si>
  <si>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</si>
  <si>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</si>
  <si>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</si>
  <si>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</si>
  <si>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</si>
  <si>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</si>
  <si>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</si>
  <si>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</si>
  <si>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</si>
  <si>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</si>
  <si>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</si>
  <si>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</si>
  <si>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</si>
  <si>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</si>
  <si>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</si>
  <si>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</si>
  <si>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</si>
  <si>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</si>
  <si>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</si>
  <si>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</si>
  <si>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</si>
  <si>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</si>
  <si>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</si>
  <si>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</si>
  <si>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</si>
  <si>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</si>
  <si>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</si>
  <si>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</si>
  <si>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</si>
  <si>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</si>
  <si>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</si>
  <si>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</si>
  <si>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</si>
  <si>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</si>
  <si>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</si>
  <si>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</si>
  <si>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</si>
  <si>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</si>
  <si>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</si>
  <si>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</si>
  <si>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</si>
  <si>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</si>
  <si>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</si>
  <si>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</si>
  <si>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</si>
  <si>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</si>
  <si>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</si>
  <si>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</si>
  <si>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</si>
  <si>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</si>
  <si>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</si>
  <si>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</si>
  <si>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</si>
  <si>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</si>
  <si>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</si>
  <si>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</si>
  <si>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</si>
  <si>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</si>
  <si>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</si>
  <si>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</si>
  <si>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</si>
  <si>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</si>
  <si>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</si>
  <si>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</si>
  <si>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</si>
  <si>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</si>
  <si>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</si>
  <si>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</si>
  <si>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</si>
  <si>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</si>
  <si>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</si>
  <si>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</si>
  <si>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</si>
  <si>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</si>
  <si>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</si>
  <si>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</si>
  <si>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</si>
  <si>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</si>
  <si>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</si>
  <si>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</si>
  <si>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</si>
  <si>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</si>
  <si>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</si>
  <si>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</si>
  <si>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</si>
  <si>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</si>
  <si>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</si>
  <si>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</si>
  <si>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</si>
  <si>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</si>
  <si>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</si>
  <si>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</si>
  <si>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</si>
  <si>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</si>
  <si>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</si>
  <si>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</si>
  <si>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</si>
  <si>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</si>
  <si>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</si>
  <si>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</si>
  <si>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</si>
  <si>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</si>
  <si>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</si>
  <si>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</si>
  <si>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</si>
  <si>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</si>
  <si>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</si>
  <si>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</si>
  <si>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</si>
  <si>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</si>
  <si>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</si>
  <si>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</si>
  <si>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</si>
  <si>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</si>
  <si>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</si>
  <si>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</si>
  <si>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</si>
  <si>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</si>
  <si>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</si>
  <si>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</si>
  <si>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</si>
  <si>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</si>
  <si>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</si>
  <si>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</si>
  <si>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</si>
  <si>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</si>
  <si>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</si>
  <si>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</si>
  <si>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</si>
  <si>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</si>
  <si>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</si>
  <si>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</si>
  <si>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</si>
  <si>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</si>
  <si>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</si>
  <si>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</si>
  <si>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</si>
  <si>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</si>
  <si>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</si>
  <si>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</si>
  <si>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</si>
  <si>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</si>
  <si>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</si>
  <si>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</si>
  <si>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</si>
  <si>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</si>
  <si>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</si>
  <si>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</si>
  <si>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</si>
  <si>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</si>
  <si>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</si>
  <si>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</si>
  <si>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</si>
  <si>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</si>
  <si>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</si>
  <si>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</si>
  <si>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</si>
  <si>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</si>
  <si>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</si>
  <si>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</si>
  <si>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</si>
  <si>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</si>
  <si>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</si>
  <si>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</si>
  <si>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</si>
  <si>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</si>
  <si>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</si>
  <si>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</si>
  <si>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</si>
  <si>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</si>
  <si>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</si>
  <si>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</si>
  <si>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</si>
  <si>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</si>
  <si>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</si>
  <si>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</si>
  <si>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</si>
  <si>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</si>
  <si>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</si>
  <si>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</si>
  <si>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</si>
  <si>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</si>
  <si>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</si>
  <si>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</si>
  <si>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</si>
  <si>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</si>
  <si>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</si>
  <si>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</si>
  <si>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</si>
  <si>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</si>
  <si>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</si>
  <si>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</si>
  <si>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</si>
  <si>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</si>
  <si>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</si>
  <si>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</si>
  <si>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</si>
  <si>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</si>
  <si>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</si>
  <si>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</si>
  <si>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</si>
  <si>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</si>
  <si>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</si>
  <si>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</si>
  <si>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</si>
  <si>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</si>
  <si>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</si>
  <si>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</si>
  <si>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</si>
  <si>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</si>
  <si>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</si>
  <si>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</si>
  <si>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</si>
  <si>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</si>
  <si>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</si>
  <si>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</si>
  <si>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</si>
  <si>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</si>
  <si>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</si>
  <si>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</si>
  <si>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</si>
  <si>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</si>
  <si>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</si>
  <si>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</si>
  <si>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</si>
  <si>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</si>
  <si>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</si>
  <si>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</si>
  <si>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</si>
  <si>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</si>
  <si>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</si>
  <si>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</si>
  <si>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</si>
  <si>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</si>
  <si>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</si>
  <si>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</si>
  <si>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</si>
  <si>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</si>
  <si>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</si>
  <si>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</si>
  <si>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</si>
  <si>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</si>
  <si>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</si>
  <si>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</si>
  <si>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</si>
  <si>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</si>
  <si>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</si>
  <si>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</si>
  <si>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</si>
  <si>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</si>
  <si>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</si>
  <si>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</si>
  <si>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</si>
  <si>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</si>
  <si>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</si>
  <si>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</si>
  <si>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</si>
  <si>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</si>
  <si>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</si>
  <si>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</si>
  <si>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</si>
  <si>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</si>
  <si>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</si>
  <si>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</si>
  <si>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</si>
  <si>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</si>
  <si>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</si>
  <si>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</si>
  <si>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</si>
  <si>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</si>
  <si>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</si>
  <si>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</si>
  <si>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</si>
  <si>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</si>
  <si>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</si>
  <si>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</si>
  <si>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</si>
  <si>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</si>
  <si>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</si>
  <si>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</si>
  <si>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</si>
  <si>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</si>
  <si>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</si>
  <si>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</si>
  <si>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</si>
  <si>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</si>
  <si>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</si>
  <si>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</si>
  <si>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</si>
  <si>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</si>
  <si>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</si>
  <si>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</si>
  <si>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</si>
  <si>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</si>
  <si>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</si>
  <si>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</si>
  <si>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</si>
  <si>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</si>
  <si>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</si>
  <si>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</si>
  <si>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</si>
  <si>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</si>
  <si>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</si>
  <si>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</si>
  <si>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</si>
  <si>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</si>
  <si>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</si>
  <si>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</si>
  <si>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</si>
  <si>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</si>
  <si>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</si>
  <si>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</si>
  <si>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</si>
  <si>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</si>
  <si>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</si>
  <si>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</si>
  <si>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</si>
  <si>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</si>
  <si>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</si>
  <si>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</si>
  <si>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</si>
  <si>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</si>
  <si>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</si>
  <si>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</si>
  <si>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</si>
  <si>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</si>
  <si>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</si>
  <si>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</si>
  <si>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</si>
  <si>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</si>
  <si>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</si>
  <si>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</si>
  <si>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</si>
  <si>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</si>
  <si>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</si>
  <si>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</si>
  <si>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</si>
  <si>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</si>
  <si>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</si>
  <si>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</si>
  <si>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</si>
  <si>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</si>
  <si>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</si>
  <si>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</si>
  <si>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</si>
  <si>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</si>
  <si>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</si>
  <si>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</si>
  <si>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</si>
  <si>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</si>
  <si>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</si>
  <si>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</si>
  <si>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</si>
  <si>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</si>
  <si>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</si>
  <si>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</si>
  <si>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</si>
  <si>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</si>
  <si>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</si>
  <si>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</si>
  <si>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</si>
  <si>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</si>
  <si>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</si>
  <si>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</si>
  <si>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</si>
  <si>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</si>
  <si>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</si>
  <si>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</si>
  <si>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</si>
  <si>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</si>
  <si>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</si>
  <si>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</si>
  <si>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</si>
  <si>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</si>
  <si>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</si>
  <si>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</si>
  <si>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</si>
  <si>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</si>
  <si>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</si>
  <si>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</si>
  <si>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</si>
  <si>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</si>
  <si>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</si>
  <si>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</si>
  <si>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</si>
  <si>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</si>
  <si>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</si>
  <si>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</si>
  <si>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</si>
  <si>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</si>
  <si>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</si>
  <si>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</si>
  <si>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</si>
  <si>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</si>
  <si>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</si>
  <si>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</si>
  <si>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</si>
  <si>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</si>
  <si>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</si>
  <si>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</si>
  <si>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</si>
  <si>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</si>
  <si>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</si>
  <si>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</si>
  <si>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</si>
  <si>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</si>
  <si>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</si>
  <si>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</si>
  <si>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</si>
  <si>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</si>
  <si>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</si>
  <si>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</si>
  <si>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</si>
  <si>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</si>
  <si>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</si>
  <si>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</si>
  <si>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</si>
  <si>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</si>
  <si>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</si>
  <si>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</si>
  <si>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</si>
  <si>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</si>
  <si>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</si>
  <si>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</si>
  <si>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</si>
  <si>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</si>
  <si>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</si>
  <si>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</si>
  <si>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</si>
  <si>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</si>
  <si>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</si>
  <si>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</si>
  <si>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</si>
  <si>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</si>
  <si>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</si>
  <si>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</si>
  <si>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</si>
  <si>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</si>
  <si>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</si>
  <si>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</si>
  <si>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</si>
  <si>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</si>
  <si>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</si>
  <si>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</si>
  <si>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</si>
  <si>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</si>
  <si>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</si>
  <si>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</si>
  <si>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</si>
  <si>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</si>
  <si>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</si>
  <si>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</si>
  <si>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</si>
  <si>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</si>
  <si>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</si>
  <si>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</si>
  <si>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</si>
  <si>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</si>
  <si>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</si>
  <si>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</si>
  <si>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</si>
  <si>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</si>
  <si>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</si>
  <si>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</si>
  <si>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</si>
  <si>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</si>
  <si>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</si>
  <si>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</si>
  <si>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</si>
  <si>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</si>
  <si>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</si>
  <si>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</si>
  <si>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</si>
  <si>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</si>
  <si>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</si>
  <si>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</si>
  <si>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</si>
  <si>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</si>
  <si>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</si>
  <si>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</si>
  <si>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</si>
  <si>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</si>
  <si>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</si>
  <si>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</si>
  <si>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</si>
  <si>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</si>
  <si>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</si>
  <si>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</si>
  <si>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</si>
  <si>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</si>
  <si>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</si>
  <si>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</si>
  <si>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</si>
  <si>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</si>
  <si>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</si>
  <si>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</si>
  <si>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</si>
  <si>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</si>
  <si>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</si>
  <si>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</si>
  <si>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</si>
  <si>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</si>
  <si>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</si>
  <si>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</si>
  <si>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</si>
  <si>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</si>
  <si>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</si>
  <si>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</si>
  <si>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</si>
  <si>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</si>
  <si>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</si>
  <si>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</si>
  <si>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</si>
  <si>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</si>
  <si>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</si>
  <si>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</si>
  <si>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</si>
  <si>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</si>
  <si>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</si>
  <si>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</si>
  <si>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</si>
  <si>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</si>
  <si>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</si>
  <si>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</si>
  <si>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</si>
  <si>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</si>
  <si>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</si>
  <si>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</si>
  <si>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</si>
  <si>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</si>
  <si>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</si>
  <si>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</si>
  <si>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</si>
  <si>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</si>
  <si>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</si>
  <si>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</si>
  <si>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</si>
  <si>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</si>
  <si>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</si>
  <si>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</si>
  <si>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</si>
  <si>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</si>
  <si>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</si>
  <si>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</si>
  <si>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</si>
  <si>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</si>
  <si>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</si>
  <si>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</si>
  <si>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</si>
  <si>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</si>
  <si>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</si>
  <si>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</si>
  <si>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</si>
  <si>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</si>
  <si>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</si>
  <si>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</si>
  <si>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</si>
  <si>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</si>
  <si>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</si>
  <si>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</si>
  <si>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</si>
  <si>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</si>
  <si>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</si>
  <si>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</si>
  <si>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</si>
  <si>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</si>
  <si>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</si>
  <si>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</si>
  <si>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</si>
  <si>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</si>
  <si>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</si>
  <si>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</si>
  <si>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</si>
  <si>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</si>
  <si>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</si>
  <si>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</si>
  <si>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</si>
  <si>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</si>
  <si>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</si>
  <si>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</si>
  <si>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</si>
  <si>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</si>
  <si>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</si>
  <si>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</si>
  <si>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</si>
  <si>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</si>
  <si>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</si>
  <si>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</si>
  <si>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</si>
  <si>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</si>
  <si>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</si>
  <si>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</si>
  <si>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</si>
  <si>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</si>
  <si>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</si>
  <si>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</si>
  <si>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</si>
  <si>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</si>
  <si>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</si>
  <si>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</si>
  <si>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</si>
  <si>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</si>
  <si>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</si>
  <si>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</si>
  <si>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</si>
  <si>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</si>
  <si>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</si>
  <si>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</si>
  <si>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</si>
  <si>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</si>
  <si>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</si>
  <si>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</si>
  <si>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</si>
  <si>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</si>
  <si>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</si>
  <si>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</si>
  <si>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</si>
  <si>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</si>
  <si>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</si>
  <si>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</si>
  <si>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</si>
  <si>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</si>
  <si>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</si>
  <si>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</si>
  <si>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</si>
  <si>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</si>
  <si>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</si>
  <si>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</si>
  <si>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</si>
  <si>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</si>
  <si>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</si>
  <si>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</si>
  <si>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</si>
  <si>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</si>
  <si>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</si>
  <si>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</si>
  <si>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</si>
  <si>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</si>
  <si>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</si>
  <si>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</si>
  <si>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</si>
  <si>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</si>
  <si>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</si>
  <si>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</si>
  <si>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</si>
  <si>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</si>
  <si>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</si>
  <si>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</si>
  <si>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</si>
  <si>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</si>
  <si>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</si>
  <si>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</si>
  <si>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</si>
  <si>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</si>
  <si>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</si>
  <si>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</si>
  <si>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</si>
  <si>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</si>
  <si>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</si>
  <si>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</si>
  <si>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</si>
  <si>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</si>
  <si>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</si>
  <si>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</si>
  <si>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</si>
  <si>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</si>
  <si>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</si>
  <si>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</si>
  <si>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</si>
  <si>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</si>
  <si>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</si>
  <si>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</si>
  <si>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</si>
  <si>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</si>
  <si>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</si>
  <si>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</si>
  <si>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</si>
  <si>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</si>
  <si>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</si>
  <si>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</si>
  <si>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</si>
  <si>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</si>
  <si>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</si>
  <si>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</si>
  <si>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</si>
  <si>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</si>
  <si>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</si>
  <si>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</si>
  <si>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</si>
  <si>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</si>
  <si>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</si>
  <si>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</si>
  <si>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</si>
  <si>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</si>
  <si>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</si>
  <si>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</si>
  <si>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</si>
  <si>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</si>
  <si>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</si>
  <si>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</si>
  <si>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</si>
  <si>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</si>
  <si>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</si>
  <si>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</si>
  <si>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</si>
  <si>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</si>
  <si>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</si>
  <si>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</si>
  <si>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</si>
  <si>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</si>
  <si>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</si>
  <si>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</si>
  <si>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</si>
  <si>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</si>
  <si>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</si>
  <si>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</si>
  <si>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</si>
  <si>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</si>
  <si>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</si>
  <si>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</si>
  <si>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</si>
  <si>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</si>
  <si>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</si>
  <si>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</si>
  <si>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</si>
  <si>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</si>
  <si>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</si>
  <si>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</si>
  <si>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</si>
  <si>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</si>
  <si>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</si>
  <si>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</si>
  <si>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</si>
  <si>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</si>
  <si>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</si>
  <si>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</si>
  <si>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</si>
  <si>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</si>
  <si>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</si>
  <si>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</si>
  <si>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</si>
  <si>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</si>
  <si>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</si>
  <si>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</si>
  <si>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</si>
  <si>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</si>
  <si>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</si>
  <si>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</si>
  <si>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</si>
  <si>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</si>
  <si>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</si>
  <si>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</si>
  <si>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</si>
  <si>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</si>
  <si>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</si>
  <si>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</si>
  <si>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</si>
  <si>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</si>
  <si>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</si>
  <si>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</si>
  <si>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</si>
  <si>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</si>
  <si>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</si>
  <si>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</si>
  <si>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</si>
  <si>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</si>
  <si>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</si>
  <si>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</si>
  <si>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</si>
  <si>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</si>
  <si>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</si>
  <si>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</si>
  <si>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</si>
  <si>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</si>
  <si>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</si>
  <si>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</si>
  <si>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</si>
  <si>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</si>
  <si>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</si>
  <si>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</si>
  <si>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</si>
  <si>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</si>
  <si>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</si>
  <si>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</si>
  <si>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</si>
  <si>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</si>
  <si>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</si>
  <si>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</si>
  <si>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</si>
  <si>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</si>
  <si>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</si>
  <si>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</si>
  <si>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</si>
  <si>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</si>
  <si>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</si>
  <si>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</si>
  <si>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</si>
  <si>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</si>
  <si>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</si>
  <si>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</si>
  <si>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</si>
  <si>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</si>
  <si>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</si>
  <si>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</si>
  <si>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</si>
  <si>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</si>
  <si>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</si>
  <si>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</si>
  <si>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</si>
  <si>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</si>
  <si>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</si>
  <si>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</si>
  <si>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</si>
  <si>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</si>
  <si>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</si>
  <si>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</si>
  <si>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</si>
  <si>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</si>
  <si>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</si>
  <si>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</si>
  <si>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</si>
  <si>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</si>
  <si>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</si>
  <si>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</si>
  <si>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</si>
  <si>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</si>
  <si>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</si>
  <si>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</si>
  <si>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</si>
  <si>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</si>
  <si>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</si>
  <si>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</si>
  <si>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</si>
  <si>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</si>
  <si>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</si>
  <si>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</si>
  <si>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</si>
  <si>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</si>
  <si>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</si>
  <si>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</si>
  <si>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</si>
  <si>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</si>
  <si>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</si>
  <si>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</si>
  <si>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</si>
  <si>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</si>
  <si>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</si>
  <si>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</si>
  <si>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</si>
  <si>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</si>
  <si>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</si>
  <si>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</si>
  <si>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</si>
  <si>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</si>
  <si>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</si>
  <si>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</si>
  <si>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</si>
  <si>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</si>
  <si>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</si>
  <si>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</si>
  <si>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</si>
  <si>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</si>
  <si>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</si>
  <si>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</si>
  <si>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</si>
  <si>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</si>
  <si>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</si>
  <si>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</si>
  <si>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</si>
  <si>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</si>
  <si>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</si>
  <si>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</si>
  <si>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</si>
  <si>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</si>
  <si>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</si>
  <si>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</si>
  <si>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</si>
  <si>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</si>
  <si>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</si>
  <si>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</si>
  <si>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</si>
  <si>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</si>
  <si>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</si>
  <si>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</si>
  <si>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</si>
  <si>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</si>
  <si>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</si>
  <si>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</si>
  <si>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</si>
  <si>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</si>
  <si>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</si>
  <si>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</si>
  <si>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</si>
  <si>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</si>
  <si>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</si>
  <si>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</si>
  <si>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</si>
  <si>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</si>
  <si>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</si>
  <si>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</si>
  <si>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</si>
  <si>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</si>
  <si>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</si>
  <si>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</si>
  <si>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</si>
  <si>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</si>
  <si>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</si>
  <si>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</si>
  <si>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</si>
  <si>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</si>
  <si>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</si>
  <si>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</si>
  <si>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</si>
  <si>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</si>
  <si>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</si>
  <si>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</si>
  <si>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</si>
  <si>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</si>
  <si>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</si>
  <si>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</si>
  <si>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</si>
  <si>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</si>
  <si>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</si>
  <si>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</si>
  <si>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</si>
  <si>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</si>
  <si>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</si>
  <si>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</si>
  <si>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</si>
  <si>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</si>
  <si>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</si>
  <si>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</si>
  <si>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</si>
  <si>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</si>
  <si>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</si>
  <si>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</si>
  <si>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</si>
  <si>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</si>
  <si>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</si>
  <si>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</si>
  <si>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</si>
  <si>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</si>
  <si>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</si>
  <si>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</si>
  <si>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</si>
  <si>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</si>
  <si>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</si>
  <si>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</si>
  <si>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</si>
  <si>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</si>
  <si>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</si>
  <si>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</si>
  <si>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</si>
  <si>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</si>
  <si>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</si>
  <si>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</si>
  <si>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</si>
  <si>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</si>
  <si>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</si>
  <si>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</si>
  <si>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</si>
  <si>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</si>
  <si>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</si>
  <si>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</si>
  <si>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</si>
  <si>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</si>
  <si>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</si>
  <si>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</si>
  <si>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</si>
  <si>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</si>
  <si>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</si>
  <si>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</si>
  <si>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</si>
  <si>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</si>
  <si>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</si>
  <si>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</si>
  <si>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</si>
  <si>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</si>
  <si>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</si>
  <si>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</si>
  <si>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</si>
  <si>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</si>
  <si>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</si>
  <si>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</si>
  <si>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</si>
  <si>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</si>
  <si>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</si>
  <si>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</si>
  <si>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</si>
  <si>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</si>
  <si>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</si>
  <si>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</si>
  <si>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</si>
  <si>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</si>
  <si>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</si>
  <si>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</si>
  <si>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</si>
  <si>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</si>
  <si>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</si>
  <si>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</si>
  <si>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</si>
  <si>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</si>
  <si>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</si>
  <si>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</si>
  <si>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</si>
  <si>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</si>
  <si>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</si>
  <si>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</si>
  <si>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</si>
  <si>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</si>
  <si>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</si>
  <si>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</si>
  <si>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</si>
  <si>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</si>
  <si>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</si>
  <si>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</si>
  <si>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</si>
  <si>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</si>
  <si>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</si>
  <si>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</si>
  <si>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</si>
  <si>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</si>
  <si>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</si>
  <si>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</si>
  <si>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</si>
  <si>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</si>
  <si>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</si>
  <si>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</si>
  <si>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</si>
  <si>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</si>
  <si>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</si>
  <si>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</si>
  <si>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</si>
  <si>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</si>
  <si>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</si>
  <si>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</si>
  <si>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</si>
  <si>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</si>
  <si>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</si>
  <si>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</si>
  <si>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</si>
  <si>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</si>
  <si>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</si>
  <si>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</si>
  <si>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</si>
  <si>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</si>
  <si>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</si>
  <si>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</si>
  <si>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</si>
  <si>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</si>
  <si>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</si>
  <si>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</si>
  <si>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</si>
  <si>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</si>
  <si>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</si>
  <si>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</si>
  <si>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</si>
  <si>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</si>
  <si>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</si>
  <si>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</si>
  <si>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</si>
  <si>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</si>
  <si>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</si>
  <si>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</si>
  <si>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</si>
  <si>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</si>
  <si>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</si>
  <si>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</si>
  <si>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</si>
  <si>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</si>
  <si>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</si>
  <si>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</si>
  <si>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</si>
  <si>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</si>
  <si>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</si>
  <si>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</si>
  <si>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</si>
  <si>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</si>
  <si>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</si>
  <si>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</si>
  <si>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</si>
  <si>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</si>
  <si>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</si>
  <si>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</si>
  <si>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</si>
  <si>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</si>
  <si>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</si>
  <si>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</si>
  <si>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</si>
  <si>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</si>
  <si>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</si>
  <si>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</si>
  <si>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</si>
  <si>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</si>
  <si>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</si>
  <si>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</si>
  <si>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</si>
  <si>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</si>
  <si>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</si>
  <si>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</si>
  <si>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</si>
  <si>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</si>
  <si>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</si>
  <si>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</si>
  <si>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</si>
  <si>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</si>
  <si>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</si>
  <si>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</si>
  <si>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</si>
  <si>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</si>
  <si>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</si>
  <si>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</si>
  <si>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</si>
  <si>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</si>
  <si>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</si>
  <si>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</si>
  <si>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</si>
  <si>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</si>
  <si>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</si>
  <si>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</si>
  <si>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</si>
  <si>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</si>
  <si>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</si>
  <si>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</si>
  <si>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</si>
  <si>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</si>
  <si>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</si>
  <si>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</si>
  <si>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</si>
  <si>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</si>
  <si>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</si>
  <si>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</si>
  <si>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</si>
  <si>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</si>
  <si>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</si>
  <si>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</si>
  <si>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</si>
  <si>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</si>
  <si>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</si>
  <si>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</si>
  <si>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</si>
  <si>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</si>
  <si>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</si>
  <si>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</si>
  <si>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</si>
  <si>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</si>
  <si>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</si>
  <si>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</si>
  <si>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</si>
  <si>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</si>
  <si>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</si>
  <si>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</si>
  <si>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</si>
  <si>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</si>
  <si>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</si>
  <si>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</si>
  <si>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</si>
  <si>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</si>
  <si>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</si>
  <si>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</si>
  <si>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</si>
  <si>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</si>
  <si>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</si>
  <si>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</si>
  <si>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</si>
  <si>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</si>
  <si>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</si>
  <si>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</si>
  <si>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</si>
  <si>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</si>
  <si>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</si>
  <si>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</si>
  <si>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</si>
  <si>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</si>
  <si>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</si>
  <si>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</si>
  <si>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</si>
  <si>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</si>
  <si>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</si>
  <si>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</si>
  <si>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</si>
  <si>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</si>
  <si>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</si>
  <si>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</si>
  <si>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</si>
  <si>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</si>
  <si>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</si>
  <si>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</si>
  <si>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</si>
  <si>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</si>
  <si>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</si>
  <si>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</si>
  <si>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</si>
  <si>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</si>
  <si>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</si>
  <si>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</si>
  <si>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</si>
  <si>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</si>
  <si>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</si>
  <si>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</si>
  <si>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</si>
  <si>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</si>
  <si>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</si>
  <si>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</si>
  <si>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</si>
  <si>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</si>
  <si>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</si>
  <si>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</si>
  <si>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</si>
  <si>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</si>
  <si>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</si>
  <si>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</si>
  <si>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</si>
  <si>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</si>
  <si>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</si>
  <si>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</si>
  <si>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</si>
  <si>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</si>
  <si>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</si>
  <si>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</si>
  <si>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</si>
  <si>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</si>
  <si>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</si>
  <si>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</si>
  <si>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</si>
  <si>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</si>
  <si>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</si>
  <si>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</si>
  <si>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</si>
  <si>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</si>
  <si>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</si>
  <si>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</si>
  <si>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</si>
  <si>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</si>
  <si>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</si>
  <si>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</si>
  <si>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</si>
  <si>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</si>
  <si>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</si>
  <si>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</si>
  <si>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</si>
  <si>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</si>
  <si>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</si>
  <si>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</si>
  <si>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</si>
  <si>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</si>
  <si>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</si>
  <si>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</si>
  <si>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</si>
  <si>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</si>
  <si>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</si>
  <si>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</si>
  <si>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</si>
  <si>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</si>
  <si>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</si>
  <si>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</si>
  <si>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</si>
  <si>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</si>
  <si>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</si>
  <si>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</si>
  <si>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</si>
  <si>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</si>
  <si>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</si>
  <si>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</si>
  <si>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</si>
  <si>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</si>
  <si>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</si>
  <si>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</si>
  <si>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</si>
  <si>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</si>
  <si>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</si>
  <si>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</si>
  <si>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</si>
  <si>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</si>
  <si>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</si>
  <si>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</si>
  <si>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</si>
  <si>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</si>
  <si>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</si>
  <si>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</si>
  <si>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</si>
  <si>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</si>
  <si>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</si>
  <si>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</si>
  <si>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</si>
  <si>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</si>
  <si>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</si>
  <si>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</si>
  <si>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</si>
  <si>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</si>
  <si>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</si>
  <si>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</si>
  <si>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</si>
  <si>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</si>
  <si>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</si>
  <si>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</si>
  <si>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</si>
  <si>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</si>
  <si>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</si>
  <si>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</si>
  <si>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</si>
  <si>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</si>
  <si>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</si>
  <si>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</si>
  <si>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</si>
  <si>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</si>
  <si>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</si>
  <si>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</si>
  <si>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</si>
  <si>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</si>
  <si>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</si>
  <si>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</si>
  <si>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</si>
  <si>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</si>
  <si>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</si>
  <si>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</si>
  <si>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</si>
  <si>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</si>
  <si>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</si>
  <si>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</si>
  <si>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</si>
  <si>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</si>
  <si>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</si>
  <si>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</si>
  <si>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</si>
  <si>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</si>
  <si>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</si>
  <si>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</si>
  <si>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</si>
  <si>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</si>
  <si>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</si>
  <si>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</si>
  <si>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</si>
  <si>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</si>
  <si>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</si>
  <si>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</si>
  <si>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</si>
  <si>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</si>
  <si>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</si>
  <si>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</si>
  <si>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</si>
  <si>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</si>
  <si>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</si>
  <si>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</si>
  <si>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</si>
  <si>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</si>
  <si>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</si>
  <si>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</si>
  <si>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</si>
  <si>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</si>
  <si>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</si>
  <si>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</si>
  <si>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</si>
  <si>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</si>
  <si>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</si>
  <si>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</si>
  <si>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</si>
  <si>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</si>
  <si>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</si>
  <si>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</si>
  <si>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</si>
  <si>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</si>
  <si>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</si>
  <si>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</si>
  <si>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</si>
  <si>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</si>
  <si>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</si>
  <si>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</si>
  <si>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</si>
  <si>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</si>
  <si>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</si>
  <si>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</si>
  <si>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</si>
  <si>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</si>
  <si>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</si>
  <si>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</si>
  <si>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</si>
  <si>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</si>
  <si>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</si>
  <si>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</si>
  <si>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</si>
  <si>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</si>
  <si>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</si>
  <si>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</si>
  <si>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</si>
  <si>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</si>
  <si>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</si>
  <si>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</si>
  <si>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</si>
  <si>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</si>
  <si>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</si>
  <si>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</si>
  <si>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</si>
  <si>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</si>
  <si>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</si>
  <si>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</si>
  <si>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</si>
  <si>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</si>
  <si>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</si>
  <si>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</si>
  <si>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</si>
  <si>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</si>
  <si>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</si>
  <si>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</si>
  <si>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</si>
  <si>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</si>
  <si>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</si>
  <si>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</si>
  <si>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</si>
  <si>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</si>
  <si>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</si>
  <si>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</si>
  <si>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</si>
  <si>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</si>
  <si>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</si>
  <si>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</si>
  <si>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</si>
  <si>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</si>
  <si>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</si>
  <si>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</si>
  <si>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</si>
  <si>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</si>
  <si>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</si>
  <si>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</si>
  <si>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</si>
  <si>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</si>
  <si>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</si>
  <si>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</si>
  <si>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</si>
  <si>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</si>
  <si>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</si>
  <si>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</si>
  <si>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</si>
  <si>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</si>
  <si>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</si>
  <si>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</si>
  <si>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</si>
  <si>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</si>
  <si>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</si>
  <si>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</si>
  <si>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</si>
  <si>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</si>
  <si>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</si>
  <si>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</si>
  <si>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</si>
  <si>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</si>
  <si>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</si>
  <si>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</si>
  <si>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</si>
  <si>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</si>
  <si>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</si>
  <si>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</si>
  <si>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</si>
  <si>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</si>
  <si>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</si>
  <si>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</si>
  <si>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</si>
  <si>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</si>
  <si>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</si>
  <si>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</si>
  <si>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</si>
  <si>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</si>
  <si>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</si>
  <si>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</si>
  <si>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</si>
  <si>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</si>
  <si>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</si>
  <si>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</si>
  <si>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</si>
  <si>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</si>
  <si>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</si>
  <si>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</si>
  <si>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</si>
  <si>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</si>
  <si>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</si>
  <si>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</si>
  <si>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</si>
  <si>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</si>
  <si>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</si>
  <si>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</si>
  <si>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</si>
  <si>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</si>
  <si>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</si>
  <si>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</si>
  <si>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</si>
  <si>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</si>
  <si>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</si>
  <si>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</si>
  <si>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</si>
  <si>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</si>
  <si>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</si>
  <si>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</si>
  <si>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</si>
  <si>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</si>
  <si>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</si>
  <si>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</si>
  <si>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</si>
  <si>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</si>
  <si>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</si>
  <si>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</si>
  <si>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</si>
  <si>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</si>
  <si>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</si>
  <si>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</si>
  <si>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</si>
  <si>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</si>
  <si>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</si>
  <si>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</si>
  <si>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</si>
  <si>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</si>
  <si>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</si>
  <si>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</si>
  <si>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</si>
  <si>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</si>
  <si>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</si>
  <si>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</si>
  <si>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</si>
  <si>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</si>
  <si>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</si>
  <si>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</si>
  <si>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</si>
  <si>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</si>
  <si>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</si>
  <si>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</si>
  <si>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</si>
  <si>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</si>
  <si>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</si>
  <si>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</si>
  <si>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</si>
  <si>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</si>
  <si>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</si>
  <si>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</si>
  <si>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</si>
  <si>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</si>
  <si>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</si>
  <si>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</si>
  <si>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</si>
  <si>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</si>
  <si>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</si>
  <si>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</si>
  <si>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</si>
  <si>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</si>
  <si>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</si>
  <si>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</si>
  <si>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</si>
  <si>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</si>
  <si>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</si>
  <si>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</si>
  <si>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</si>
  <si>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</si>
  <si>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</si>
  <si>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</si>
  <si>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</si>
  <si>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</si>
  <si>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</si>
  <si>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</si>
  <si>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</si>
  <si>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</si>
  <si>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</si>
  <si>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</si>
  <si>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</si>
  <si>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</si>
  <si>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</si>
  <si>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</si>
  <si>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</si>
  <si>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</si>
  <si>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</si>
  <si>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</si>
  <si>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</si>
  <si>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</si>
  <si>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</si>
  <si>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</si>
  <si>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</si>
  <si>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</si>
  <si>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</si>
  <si>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</si>
  <si>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</si>
  <si>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</si>
  <si>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</si>
  <si>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</si>
  <si>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</si>
  <si>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</si>
  <si>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</si>
  <si>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</si>
  <si>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</si>
  <si>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</si>
  <si>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</si>
  <si>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</si>
  <si>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</si>
  <si>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</si>
  <si>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</si>
  <si>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</si>
  <si>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</si>
  <si>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</si>
  <si>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</si>
  <si>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</si>
  <si>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</si>
  <si>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</si>
  <si>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</si>
  <si>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</si>
  <si>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</si>
  <si>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</si>
  <si>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</si>
  <si>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</si>
  <si>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</si>
  <si>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</si>
  <si>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</si>
  <si>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</si>
  <si>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</si>
  <si>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</si>
  <si>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</si>
  <si>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</si>
  <si>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</si>
  <si>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</si>
  <si>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</si>
  <si>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</si>
  <si>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</si>
  <si>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</si>
  <si>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</si>
  <si>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</si>
  <si>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</si>
  <si>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</si>
  <si>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</si>
  <si>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</si>
  <si>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</si>
  <si>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</si>
  <si>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</si>
  <si>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</si>
  <si>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</si>
  <si>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</si>
  <si>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</si>
  <si>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</si>
  <si>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</si>
  <si>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</si>
  <si>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</si>
  <si>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</si>
  <si>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</si>
  <si>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</si>
  <si>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</si>
  <si>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</si>
  <si>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</si>
  <si>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</si>
  <si>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</si>
  <si>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</si>
  <si>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</si>
  <si>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</si>
  <si>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</si>
  <si>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</si>
  <si>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</si>
  <si>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</si>
  <si>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</si>
  <si>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</si>
  <si>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</si>
  <si>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</si>
  <si>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</si>
  <si>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</si>
  <si>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</si>
  <si>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</si>
  <si>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</si>
  <si>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</si>
  <si>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</si>
  <si>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</si>
  <si>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</si>
  <si>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</si>
  <si>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</si>
  <si>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</si>
  <si>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</si>
  <si>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</si>
  <si>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</si>
  <si>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</si>
  <si>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</si>
  <si>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</si>
  <si>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</si>
  <si>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</si>
  <si>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</si>
  <si>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</si>
  <si>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</si>
  <si>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</si>
  <si>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</si>
  <si>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</si>
  <si>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</si>
  <si>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</si>
  <si>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</si>
  <si>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</si>
  <si>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</si>
  <si>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</si>
  <si>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</si>
  <si>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</si>
  <si>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</si>
  <si>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</si>
  <si>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</si>
  <si>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</si>
  <si>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</si>
  <si>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</si>
  <si>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</si>
  <si>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</si>
  <si>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</si>
  <si>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</si>
  <si>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</si>
  <si>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</si>
  <si>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</si>
  <si>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</si>
  <si>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</si>
  <si>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</si>
  <si>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</si>
  <si>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</si>
  <si>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</si>
  <si>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</si>
  <si>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</si>
  <si>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</si>
  <si>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</si>
  <si>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</si>
  <si>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</si>
  <si>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</si>
  <si>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</si>
  <si>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</si>
  <si>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</si>
  <si>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</si>
  <si>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</si>
  <si>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</si>
  <si>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</si>
  <si>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</si>
  <si>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</si>
  <si>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</si>
  <si>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</si>
  <si>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</si>
  <si>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</si>
  <si>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</si>
  <si>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</si>
  <si>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</si>
  <si>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</si>
  <si>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</si>
  <si>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</si>
  <si>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</si>
  <si>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</si>
  <si>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</si>
  <si>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</si>
  <si>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</si>
  <si>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</si>
  <si>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</si>
  <si>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</si>
  <si>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</si>
  <si>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</si>
  <si>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</si>
  <si>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</si>
  <si>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</si>
  <si>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</si>
  <si>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</si>
  <si>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</si>
  <si>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</si>
  <si>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</si>
  <si>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</si>
  <si>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</si>
  <si>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</si>
  <si>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</si>
  <si>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</si>
  <si>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</si>
  <si>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</si>
  <si>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</si>
  <si>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</si>
  <si>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</si>
  <si>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</si>
  <si>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</si>
  <si>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</si>
  <si>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</si>
  <si>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</si>
  <si>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</si>
  <si>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</si>
  <si>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</si>
  <si>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</si>
  <si>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</si>
  <si>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</si>
  <si>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</si>
  <si>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</si>
  <si>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</si>
  <si>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</si>
  <si>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</si>
  <si>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</si>
  <si>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</si>
  <si>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</si>
  <si>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</si>
  <si>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</si>
  <si>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</si>
  <si>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</si>
  <si>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</si>
  <si>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</si>
  <si>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</si>
  <si>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</si>
  <si>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</si>
  <si>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</si>
  <si>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</si>
  <si>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</si>
  <si>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</si>
  <si>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</si>
  <si>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</si>
  <si>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</si>
  <si>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</si>
  <si>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</si>
  <si>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</si>
  <si>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</si>
  <si>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</si>
  <si>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</si>
  <si>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</si>
  <si>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</si>
  <si>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</si>
  <si>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</si>
  <si>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</si>
  <si>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</si>
  <si>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</si>
  <si>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</si>
  <si>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</si>
  <si>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</si>
  <si>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</si>
  <si>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</si>
  <si>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</si>
  <si>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</si>
  <si>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</si>
  <si>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</si>
  <si>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</si>
  <si>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</si>
  <si>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</si>
  <si>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</si>
  <si>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</si>
  <si>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</si>
  <si>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</si>
  <si>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</si>
  <si>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</si>
  <si>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</si>
  <si>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</si>
  <si>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</si>
  <si>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</si>
  <si>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</si>
  <si>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</si>
  <si>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</si>
  <si>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</si>
  <si>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</si>
  <si>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</si>
  <si>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</si>
  <si>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</si>
  <si>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</si>
  <si>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</si>
  <si>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</si>
  <si>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</si>
  <si>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</si>
  <si>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</si>
  <si>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</si>
  <si>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</si>
  <si>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</si>
  <si>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</si>
  <si>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</si>
  <si>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</si>
  <si>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</si>
  <si>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</si>
  <si>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</si>
  <si>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</si>
  <si>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</si>
  <si>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</si>
  <si>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</si>
  <si>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</si>
  <si>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</si>
  <si>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</si>
  <si>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</si>
  <si>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</si>
  <si>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</si>
  <si>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</si>
  <si>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</si>
  <si>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</si>
  <si>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</si>
  <si>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</si>
  <si>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</si>
  <si>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</si>
  <si>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</si>
  <si>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</si>
  <si>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</si>
  <si>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</si>
  <si>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</si>
  <si>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</si>
  <si>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</si>
  <si>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</si>
  <si>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</si>
  <si>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</si>
  <si>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</si>
  <si>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</si>
  <si>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</si>
  <si>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</si>
  <si>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</si>
  <si>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</si>
  <si>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</si>
  <si>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</si>
  <si>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</si>
  <si>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</si>
  <si>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</si>
  <si>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</si>
  <si>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</si>
  <si>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</si>
  <si>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</si>
  <si>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</si>
  <si>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</si>
  <si>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</si>
  <si>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</si>
  <si>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</si>
  <si>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</si>
  <si>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</si>
  <si>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</si>
  <si>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</si>
  <si>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</si>
  <si>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</si>
  <si>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</si>
  <si>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</si>
  <si>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</si>
  <si>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</si>
  <si>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</si>
  <si>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</si>
  <si>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</si>
  <si>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</si>
  <si>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</si>
  <si>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</si>
  <si>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</si>
  <si>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</si>
  <si>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</si>
  <si>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</si>
  <si>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</si>
  <si>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</si>
  <si>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</si>
  <si>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</si>
  <si>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</si>
  <si>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</si>
  <si>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</si>
  <si>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</si>
  <si>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</si>
  <si>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</si>
  <si>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</si>
  <si>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</si>
  <si>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</si>
  <si>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</si>
  <si>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</si>
  <si>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</si>
  <si>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</si>
  <si>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</si>
  <si>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</si>
  <si>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</si>
  <si>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</si>
  <si>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</si>
  <si>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</si>
  <si>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</si>
  <si>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</si>
  <si>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</si>
  <si>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</si>
  <si>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</si>
  <si>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</si>
  <si>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</si>
  <si>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</si>
  <si>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</si>
  <si>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</si>
  <si>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</si>
  <si>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</si>
  <si>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</si>
  <si>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</si>
  <si>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</si>
  <si>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</si>
  <si>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</si>
  <si>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</si>
  <si>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</si>
  <si>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</si>
  <si>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</si>
  <si>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</si>
  <si>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</si>
  <si>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</si>
  <si>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</si>
  <si>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</si>
  <si>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</si>
  <si>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</si>
  <si>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</si>
  <si>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</si>
  <si>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</si>
  <si>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</si>
  <si>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</si>
  <si>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</si>
  <si>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</si>
  <si>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</si>
  <si>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</si>
  <si>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</si>
  <si>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</si>
  <si>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</si>
  <si>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</si>
  <si>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</si>
  <si>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</si>
  <si>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</si>
  <si>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</si>
  <si>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</si>
  <si>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</si>
  <si>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</si>
  <si>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</si>
  <si>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</si>
  <si>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</si>
  <si>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</si>
  <si>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</si>
  <si>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</si>
  <si>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</si>
  <si>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</si>
  <si>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</si>
  <si>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</si>
  <si>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</si>
  <si>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</si>
  <si>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</si>
  <si>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</si>
  <si>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</si>
  <si>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</si>
  <si>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</si>
  <si>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</si>
  <si>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</si>
  <si>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</si>
  <si>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</si>
  <si>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</si>
  <si>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</si>
  <si>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</si>
  <si>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</si>
  <si>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</si>
  <si>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</si>
  <si>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</si>
  <si>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</si>
  <si>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</si>
  <si>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</si>
  <si>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</si>
  <si>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</si>
  <si>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</si>
  <si>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</si>
  <si>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</si>
  <si>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</si>
  <si>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</si>
  <si>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</si>
  <si>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</si>
  <si>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</si>
  <si>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</si>
  <si>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</si>
  <si>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</si>
  <si>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</si>
  <si>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</si>
  <si>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</si>
  <si>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</si>
  <si>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</si>
  <si>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</si>
  <si>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</si>
  <si>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</si>
  <si>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</si>
  <si>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</si>
  <si>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</si>
  <si>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</si>
  <si>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</si>
  <si>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</si>
  <si>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</si>
  <si>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</si>
  <si>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</si>
  <si>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</si>
  <si>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</si>
  <si>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</si>
  <si>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</si>
  <si>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</si>
  <si>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</si>
  <si>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</si>
  <si>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</si>
  <si>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</si>
  <si>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</si>
  <si>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</si>
  <si>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</si>
  <si>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</si>
  <si>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</si>
  <si>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</si>
  <si>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</si>
  <si>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</si>
  <si>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</si>
  <si>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</si>
  <si>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</si>
  <si>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</si>
  <si>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</si>
  <si>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</si>
  <si>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</si>
  <si>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</si>
  <si>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</si>
  <si>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</si>
  <si>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</si>
  <si>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</si>
  <si>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</si>
  <si>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</si>
  <si>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</si>
  <si>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</si>
  <si>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</si>
  <si>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</si>
  <si>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</si>
  <si>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</si>
  <si>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</si>
  <si>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</si>
  <si>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</si>
  <si>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</si>
  <si>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</si>
  <si>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</si>
  <si>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</si>
  <si>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</si>
  <si>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</si>
  <si>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</si>
  <si>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</si>
  <si>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</si>
  <si>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</si>
  <si>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</si>
  <si>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</si>
  <si>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</si>
  <si>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</si>
  <si>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</si>
  <si>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</si>
  <si>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</si>
  <si>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</si>
  <si>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</si>
  <si>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</si>
  <si>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</si>
  <si>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</si>
  <si>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</si>
  <si>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</si>
  <si>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</si>
  <si>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</si>
  <si>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</si>
  <si>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</si>
  <si>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</si>
  <si>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</si>
  <si>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</si>
  <si>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</si>
  <si>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</si>
  <si>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</si>
  <si>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</si>
  <si>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</si>
  <si>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</si>
  <si>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</si>
  <si>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</si>
  <si>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</si>
  <si>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</si>
  <si>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</si>
  <si>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</si>
  <si>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</si>
  <si>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</si>
  <si>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</si>
  <si>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</si>
  <si>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</si>
  <si>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</si>
  <si>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</si>
  <si>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</si>
  <si>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</si>
  <si>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</si>
  <si>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</si>
  <si>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</si>
  <si>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</si>
  <si>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</si>
  <si>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</si>
  <si>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</si>
  <si>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</si>
  <si>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</si>
  <si>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</si>
  <si>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</si>
  <si>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</si>
  <si>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</si>
  <si>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</si>
  <si>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</si>
  <si>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</si>
  <si>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</si>
  <si>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</si>
  <si>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</si>
  <si>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</si>
  <si>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</si>
  <si>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</si>
  <si>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</si>
  <si>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</si>
  <si>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</si>
  <si>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</si>
  <si>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</si>
  <si>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</si>
  <si>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</si>
  <si>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</si>
  <si>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</si>
  <si>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</si>
  <si>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</si>
  <si>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</si>
  <si>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</si>
  <si>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</si>
  <si>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</si>
  <si>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</si>
  <si>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</si>
  <si>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</si>
  <si>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</si>
  <si>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</si>
  <si>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</si>
  <si>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</si>
  <si>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</si>
  <si>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</si>
  <si>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</si>
  <si>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</si>
  <si>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</si>
  <si>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</si>
  <si>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</si>
  <si>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</si>
  <si>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</si>
  <si>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</si>
  <si>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</si>
  <si>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</si>
  <si>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</si>
  <si>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</si>
  <si>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</si>
  <si>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</si>
  <si>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</si>
  <si>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</si>
  <si>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</si>
  <si>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</si>
  <si>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</si>
  <si>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</si>
  <si>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</si>
  <si>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</si>
  <si>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</si>
  <si>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</si>
  <si>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</si>
  <si>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</si>
  <si>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</si>
  <si>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</si>
  <si>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</si>
  <si>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</si>
  <si>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</si>
  <si>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</si>
  <si>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</si>
  <si>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</si>
  <si>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</si>
  <si>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</si>
  <si>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</si>
  <si>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</si>
  <si>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</si>
  <si>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</si>
  <si>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</si>
  <si>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</si>
  <si>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</si>
  <si>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</si>
  <si>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</si>
  <si>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</si>
  <si>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</si>
  <si>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</si>
  <si>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</si>
  <si>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</si>
  <si>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</si>
  <si>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</si>
  <si>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</si>
  <si>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</si>
  <si>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</si>
  <si>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</si>
  <si>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</si>
  <si>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</si>
  <si>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</si>
  <si>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</si>
  <si>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</si>
  <si>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</si>
  <si>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</si>
  <si>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</si>
  <si>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</si>
  <si>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</si>
  <si>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</si>
  <si>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</si>
  <si>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</si>
  <si>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</si>
  <si>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</si>
  <si>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</si>
  <si>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</si>
  <si>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</si>
  <si>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</si>
  <si>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</si>
  <si>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</si>
  <si>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</si>
  <si>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</si>
  <si>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</si>
  <si>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</si>
  <si>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</si>
  <si>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</si>
  <si>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</si>
  <si>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</si>
  <si>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</si>
  <si>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</si>
  <si>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</si>
  <si>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</si>
  <si>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</si>
  <si>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</si>
  <si>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</si>
  <si>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</si>
  <si>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</si>
  <si>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</si>
  <si>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</si>
  <si>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</si>
  <si>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</si>
  <si>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</si>
  <si>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</si>
  <si>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</si>
  <si>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</si>
  <si>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</si>
  <si>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</si>
  <si>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</si>
  <si>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</si>
  <si>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</si>
  <si>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</si>
  <si>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</si>
  <si>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</si>
  <si>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</si>
  <si>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</si>
  <si>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</si>
  <si>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</si>
  <si>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</si>
  <si>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</si>
  <si>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</si>
  <si>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</si>
  <si>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</si>
  <si>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</si>
  <si>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</si>
  <si>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</si>
  <si>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</si>
  <si>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</si>
  <si>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</si>
  <si>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</si>
  <si>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</si>
  <si>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</si>
  <si>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</si>
  <si>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</si>
  <si>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</si>
  <si>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</si>
  <si>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</si>
  <si>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</si>
  <si>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</si>
  <si>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</si>
  <si>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</si>
  <si>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</si>
  <si>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</si>
  <si>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</si>
  <si>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</si>
  <si>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</si>
  <si>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</si>
  <si>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</si>
  <si>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</si>
  <si>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</si>
  <si>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</si>
  <si>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</si>
  <si>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</si>
  <si>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</si>
  <si>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</si>
  <si>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</si>
  <si>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</si>
  <si>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</si>
  <si>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</si>
  <si>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</si>
  <si>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</si>
  <si>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</si>
  <si>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</si>
  <si>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</si>
  <si>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</si>
  <si>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</si>
  <si>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</si>
  <si>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</si>
  <si>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</si>
  <si>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</si>
  <si>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</si>
  <si>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</si>
  <si>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</si>
  <si>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</si>
  <si>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</si>
  <si>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</si>
  <si>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</si>
  <si>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</si>
  <si>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</si>
  <si>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</si>
  <si>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</si>
  <si>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</si>
  <si>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</si>
  <si>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</si>
  <si>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</si>
  <si>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</si>
  <si>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</si>
  <si>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</si>
  <si>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</si>
  <si>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</si>
  <si>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</si>
  <si>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</si>
  <si>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</si>
  <si>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</si>
  <si>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</si>
  <si>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</si>
  <si>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</si>
  <si>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</si>
  <si>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</si>
  <si>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</si>
  <si>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</si>
  <si>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</si>
  <si>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</si>
  <si>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</si>
  <si>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</si>
  <si>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</si>
  <si>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</si>
  <si>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</si>
  <si>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</si>
  <si>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</si>
  <si>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</si>
  <si>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</si>
  <si>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</si>
  <si>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</si>
  <si>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</si>
  <si>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</si>
  <si>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</si>
  <si>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</si>
  <si>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</si>
  <si>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</si>
  <si>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</si>
  <si>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</si>
  <si>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</si>
  <si>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</si>
  <si>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</si>
  <si>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</si>
  <si>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</si>
  <si>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</si>
  <si>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</si>
  <si>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</si>
  <si>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</si>
  <si>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</si>
  <si>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</si>
  <si>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</si>
  <si>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</si>
  <si>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</si>
  <si>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</si>
  <si>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</si>
  <si>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</si>
  <si>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</si>
  <si>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</si>
  <si>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</si>
  <si>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</si>
  <si>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</si>
  <si>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</si>
  <si>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</si>
  <si>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</si>
  <si>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</si>
  <si>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</si>
  <si>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</si>
  <si>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</si>
  <si>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</si>
  <si>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</si>
  <si>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</si>
  <si>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</si>
  <si>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</si>
  <si>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</si>
  <si>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</si>
  <si>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</si>
  <si>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</si>
  <si>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</si>
  <si>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</si>
  <si>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</si>
  <si>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</si>
  <si>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</si>
  <si>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</si>
  <si>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</si>
  <si>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</si>
  <si>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</si>
  <si>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</si>
  <si>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</si>
  <si>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</si>
  <si>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</si>
  <si>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</si>
  <si>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</si>
  <si>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</si>
  <si>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</si>
  <si>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</si>
  <si>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</si>
  <si>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</si>
  <si>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</si>
  <si>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</si>
  <si>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</si>
  <si>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</si>
  <si>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</si>
  <si>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</si>
  <si>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</si>
  <si>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</si>
  <si>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</si>
  <si>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</si>
  <si>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</si>
  <si>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</si>
  <si>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</si>
  <si>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</si>
  <si>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</si>
  <si>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</si>
  <si>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</si>
  <si>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</si>
  <si>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</si>
  <si>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</si>
  <si>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</si>
  <si>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</si>
  <si>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</si>
  <si>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</si>
  <si>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</si>
  <si>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</si>
  <si>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</si>
  <si>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</si>
  <si>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</si>
  <si>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</si>
  <si>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</si>
  <si>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</si>
  <si>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</si>
  <si>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</si>
  <si>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</si>
  <si>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</si>
  <si>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</si>
  <si>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</si>
  <si>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</si>
  <si>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</si>
  <si>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</si>
  <si>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</si>
  <si>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</si>
  <si>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</si>
  <si>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</si>
  <si>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</si>
  <si>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</si>
  <si>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</si>
  <si>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</si>
  <si>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</si>
  <si>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</si>
  <si>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</si>
  <si>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</si>
  <si>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</si>
  <si>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</si>
  <si>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</si>
  <si>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</si>
  <si>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</si>
  <si>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</si>
  <si>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</si>
  <si>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</si>
  <si>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</si>
  <si>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</si>
  <si>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</si>
  <si>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</si>
  <si>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</si>
  <si>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</si>
  <si>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</si>
  <si>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</si>
  <si>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</si>
  <si>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</si>
  <si>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</si>
  <si>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</si>
  <si>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</si>
  <si>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</si>
  <si>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</si>
  <si>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</si>
  <si>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</si>
  <si>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</si>
  <si>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</si>
  <si>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</si>
  <si>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</si>
  <si>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</si>
  <si>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</si>
  <si>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</si>
  <si>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</si>
  <si>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</si>
  <si>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</si>
  <si>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</si>
  <si>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</si>
  <si>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</si>
  <si>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</si>
  <si>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</si>
  <si>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</si>
  <si>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</si>
  <si>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</si>
  <si>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</si>
  <si>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</si>
  <si>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</si>
  <si>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</si>
  <si>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</si>
  <si>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</si>
  <si>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</si>
  <si>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</si>
  <si>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</si>
  <si>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</si>
  <si>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</si>
  <si>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</si>
  <si>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</si>
  <si>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</si>
  <si>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</si>
  <si>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</si>
  <si>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</si>
  <si>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</si>
  <si>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</si>
  <si>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</si>
  <si>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</si>
  <si>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</si>
  <si>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</si>
  <si>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</si>
  <si>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</si>
  <si>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</si>
  <si>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</si>
  <si>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</si>
  <si>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</si>
  <si>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</si>
  <si>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</si>
  <si>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</si>
  <si>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</si>
  <si>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</si>
  <si>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</si>
  <si>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</si>
  <si>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</si>
  <si>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</si>
  <si>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</si>
  <si>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</si>
  <si>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</si>
  <si>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</si>
  <si>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</si>
  <si>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</si>
  <si>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</si>
  <si>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</si>
  <si>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</si>
  <si>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</si>
  <si>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</si>
  <si>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</si>
  <si>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</si>
  <si>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</si>
  <si>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</si>
  <si>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</si>
  <si>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</si>
  <si>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</si>
  <si>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</si>
  <si>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</si>
  <si>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</si>
  <si>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</si>
  <si>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</si>
  <si>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</si>
  <si>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</si>
  <si>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</si>
  <si>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</si>
  <si>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</si>
  <si>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</si>
  <si>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</si>
  <si>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</si>
  <si>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</si>
  <si>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</si>
  <si>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</si>
  <si>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</si>
  <si>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</si>
  <si>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</si>
  <si>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</si>
  <si>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</si>
  <si>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</si>
  <si>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</si>
  <si>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</si>
  <si>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</si>
  <si>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</si>
  <si>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</si>
  <si>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</si>
  <si>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</si>
  <si>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</si>
  <si>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</si>
  <si>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</si>
  <si>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</si>
  <si>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</si>
  <si>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</si>
  <si>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</si>
  <si>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</si>
  <si>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</si>
  <si>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</si>
  <si>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</si>
  <si>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</si>
  <si>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</si>
  <si>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</si>
  <si>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</si>
  <si>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</si>
  <si>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</si>
  <si>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</si>
  <si>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</si>
  <si>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</si>
  <si>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</si>
  <si>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</si>
  <si>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</si>
  <si>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</si>
  <si>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</si>
  <si>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</si>
  <si>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</si>
  <si>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</si>
  <si>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</si>
  <si>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</si>
  <si>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</si>
  <si>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</si>
  <si>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</si>
  <si>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</si>
  <si>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</si>
  <si>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</si>
  <si>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</si>
  <si>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</si>
  <si>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</si>
  <si>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</si>
  <si>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</si>
  <si>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</si>
  <si>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</si>
  <si>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</si>
  <si>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</si>
  <si>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</si>
  <si>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</si>
  <si>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</si>
  <si>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</si>
  <si>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</si>
  <si>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</si>
  <si>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</si>
  <si>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</si>
  <si>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</si>
  <si>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</si>
  <si>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</si>
  <si>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</si>
  <si>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</si>
  <si>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</si>
  <si>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</si>
  <si>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</si>
  <si>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</si>
  <si>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</si>
  <si>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</si>
  <si>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</si>
  <si>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</si>
  <si>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</si>
  <si>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</si>
  <si>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</si>
  <si>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</si>
  <si>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</si>
  <si>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</si>
  <si>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</si>
  <si>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</si>
  <si>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</si>
  <si>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</si>
  <si>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</si>
  <si>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</si>
  <si>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</si>
  <si>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</si>
  <si>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</si>
  <si>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</si>
  <si>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</si>
  <si>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</si>
  <si>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</si>
  <si>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</si>
  <si>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</si>
  <si>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</si>
  <si>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</si>
  <si>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</si>
  <si>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</si>
  <si>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</si>
  <si>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</si>
  <si>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</si>
  <si>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</si>
  <si>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</si>
  <si>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</si>
  <si>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</si>
  <si>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</si>
  <si>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</si>
  <si>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</si>
  <si>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</si>
  <si>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</si>
  <si>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</si>
  <si>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</si>
  <si>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</si>
  <si>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</si>
  <si>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</si>
  <si>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</si>
  <si>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</si>
  <si>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</si>
  <si>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</si>
  <si>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</si>
  <si>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</si>
  <si>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</si>
  <si>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</si>
  <si>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</si>
  <si>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</si>
  <si>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</si>
  <si>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</si>
  <si>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</si>
  <si>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</si>
  <si>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</si>
  <si>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</si>
  <si>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</si>
  <si>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</si>
  <si>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</si>
  <si>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</si>
  <si>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</si>
  <si>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</si>
  <si>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</si>
  <si>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</si>
  <si>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</si>
  <si>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</si>
  <si>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</si>
  <si>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</si>
  <si>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</si>
  <si>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</si>
  <si>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</si>
  <si>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</si>
  <si>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</si>
  <si>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</si>
  <si>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</si>
  <si>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</si>
  <si>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</si>
  <si>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</si>
  <si>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</si>
  <si>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</si>
  <si>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</si>
  <si>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</si>
  <si>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</si>
  <si>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</si>
  <si>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</si>
  <si>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</si>
  <si>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</si>
  <si>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</si>
  <si>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</si>
  <si>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</si>
  <si>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</si>
  <si>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</si>
  <si>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</si>
  <si>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</si>
  <si>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</si>
  <si>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</si>
  <si>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</si>
  <si>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</si>
  <si>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</si>
  <si>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</si>
  <si>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</si>
  <si>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</si>
  <si>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</si>
  <si>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</si>
  <si>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</si>
  <si>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</si>
  <si>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</si>
  <si>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</si>
  <si>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</si>
  <si>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</si>
  <si>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</si>
  <si>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</si>
  <si>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</si>
  <si>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</si>
  <si>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</si>
  <si>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</si>
  <si>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</si>
  <si>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</si>
  <si>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</si>
  <si>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</si>
  <si>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</si>
  <si>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</si>
  <si>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</si>
  <si>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</si>
  <si>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</si>
  <si>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</si>
  <si>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</si>
  <si>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</si>
  <si>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</si>
  <si>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</si>
  <si>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</si>
  <si>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</si>
  <si>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</si>
  <si>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</si>
  <si>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</si>
  <si>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</si>
  <si>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</si>
  <si>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</si>
  <si>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</si>
  <si>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</si>
  <si>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</si>
  <si>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</si>
  <si>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</si>
  <si>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</si>
  <si>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</si>
  <si>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</si>
  <si>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</si>
  <si>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</si>
  <si>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</si>
  <si>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</si>
  <si>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</si>
  <si>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</si>
  <si>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</si>
  <si>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</si>
  <si>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</si>
  <si>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</si>
  <si>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</si>
  <si>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</si>
  <si>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</si>
  <si>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</si>
  <si>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</si>
  <si>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</si>
  <si>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</si>
  <si>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</si>
  <si>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</si>
  <si>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</si>
  <si>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</si>
  <si>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</si>
  <si>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</si>
  <si>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</si>
  <si>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</si>
  <si>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</si>
  <si>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</si>
  <si>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</si>
  <si>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</si>
  <si>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</si>
  <si>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</si>
  <si>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</si>
  <si>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</si>
  <si>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</si>
  <si>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</si>
  <si>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</si>
  <si>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</si>
  <si>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</si>
  <si>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</si>
  <si>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</si>
  <si>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</si>
  <si>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</si>
  <si>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</si>
  <si>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</si>
  <si>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</si>
  <si>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</si>
  <si>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</si>
  <si>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</si>
  <si>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</si>
  <si>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</si>
  <si>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</si>
  <si>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</si>
  <si>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</si>
  <si>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</si>
  <si>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</si>
  <si>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</si>
  <si>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</si>
  <si>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</si>
  <si>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</si>
  <si>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</si>
  <si>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</si>
  <si>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</si>
  <si>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</si>
  <si>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</si>
  <si>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</si>
  <si>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</si>
  <si>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</si>
  <si>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</si>
  <si>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</si>
  <si>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</si>
  <si>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</si>
  <si>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</si>
  <si>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</si>
  <si>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</si>
  <si>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</si>
  <si>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</si>
  <si>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</si>
  <si>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</si>
  <si>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</si>
  <si>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</si>
  <si>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</si>
  <si>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</si>
  <si>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</si>
  <si>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</si>
  <si>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</si>
  <si>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</si>
  <si>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</si>
  <si>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</si>
  <si>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</si>
  <si>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</si>
  <si>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</si>
  <si>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</si>
  <si>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</si>
  <si>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</si>
  <si>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</si>
  <si>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</si>
  <si>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</si>
  <si>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</si>
  <si>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</si>
  <si>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</si>
  <si>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</si>
  <si>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</si>
  <si>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</si>
  <si>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</si>
  <si>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</si>
  <si>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</si>
  <si>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</si>
  <si>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</si>
  <si>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</si>
  <si>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</si>
  <si>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</si>
  <si>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</si>
  <si>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</si>
  <si>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</si>
  <si>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</si>
  <si>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</si>
  <si>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</si>
  <si>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</si>
  <si>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</si>
  <si>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</si>
  <si>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</si>
  <si>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</si>
  <si>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</si>
  <si>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</si>
  <si>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</si>
  <si>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</si>
  <si>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</si>
  <si>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</si>
  <si>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</si>
  <si>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</si>
  <si>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</si>
  <si>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</si>
  <si>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</si>
  <si>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</si>
  <si>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</si>
  <si>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</si>
  <si>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</si>
  <si>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</si>
  <si>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</si>
  <si>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</si>
  <si>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</si>
  <si>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</si>
  <si>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</si>
  <si>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</si>
  <si>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</si>
  <si>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</si>
  <si>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</si>
  <si>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</si>
  <si>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</si>
  <si>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</si>
  <si>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</si>
  <si>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</si>
  <si>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</si>
  <si>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</si>
  <si>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</si>
  <si>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</si>
  <si>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</si>
  <si>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</si>
  <si>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</si>
  <si>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</si>
  <si>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</si>
  <si>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</si>
  <si>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</si>
  <si>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</si>
  <si>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</si>
  <si>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</si>
  <si>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</si>
  <si>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</si>
  <si>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</si>
  <si>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</si>
  <si>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</si>
  <si>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</si>
  <si>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</si>
  <si>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</si>
  <si>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</si>
  <si>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</si>
  <si>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</si>
  <si>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</si>
  <si>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</si>
  <si>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</si>
  <si>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</si>
  <si>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</si>
  <si>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</si>
  <si>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</si>
  <si>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</si>
  <si>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</si>
  <si>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</si>
  <si>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</si>
  <si>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</si>
  <si>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</si>
  <si>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</si>
  <si>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</si>
  <si>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</si>
  <si>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</si>
  <si>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</si>
  <si>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</si>
  <si>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</si>
  <si>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</si>
  <si>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</si>
  <si>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</si>
  <si>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</si>
  <si>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</si>
  <si>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</si>
  <si>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</si>
  <si>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</si>
  <si>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</si>
  <si>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</si>
  <si>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</si>
  <si>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</si>
  <si>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</si>
  <si>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</si>
  <si>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</si>
  <si>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</si>
  <si>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</si>
  <si>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</si>
  <si>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</si>
  <si>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</si>
  <si>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</si>
  <si>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</si>
  <si>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</si>
  <si>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</si>
  <si>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</si>
  <si>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</si>
  <si>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</si>
  <si>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</si>
  <si>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</si>
  <si>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</si>
  <si>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</si>
  <si>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</si>
  <si>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</si>
  <si>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</si>
  <si>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</si>
  <si>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</si>
  <si>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</si>
  <si>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</si>
  <si>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</si>
  <si>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</si>
  <si>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</si>
  <si>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</si>
  <si>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</si>
  <si>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</si>
  <si>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</si>
  <si>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</si>
  <si>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</si>
  <si>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</si>
  <si>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</si>
  <si>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</si>
  <si>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</si>
  <si>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</si>
  <si>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</si>
  <si>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</si>
  <si>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</si>
  <si>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</si>
  <si>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</si>
  <si>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</si>
  <si>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</si>
  <si>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</si>
  <si>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</si>
  <si>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</si>
  <si>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</si>
  <si>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</si>
  <si>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</si>
  <si>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</si>
  <si>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</si>
  <si>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</si>
  <si>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</si>
  <si>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</si>
  <si>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</si>
  <si>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</si>
  <si>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</si>
  <si>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</si>
  <si>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</si>
  <si>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</si>
  <si>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</si>
  <si>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</si>
  <si>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</si>
  <si>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</si>
  <si>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</si>
  <si>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</si>
  <si>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</si>
  <si>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</si>
  <si>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</si>
  <si>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</si>
  <si>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</si>
  <si>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</si>
  <si>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</si>
  <si>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</si>
  <si>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</si>
  <si>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</si>
  <si>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</si>
  <si>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</si>
  <si>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</si>
  <si>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</si>
  <si>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</si>
  <si>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</si>
  <si>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</si>
  <si>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</si>
  <si>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</si>
  <si>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</si>
  <si>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</si>
  <si>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</si>
  <si>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</si>
  <si>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</si>
  <si>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</si>
  <si>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</si>
  <si>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</si>
  <si>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</si>
  <si>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</si>
  <si>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</si>
  <si>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</si>
  <si>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</si>
  <si>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</si>
  <si>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</si>
  <si>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</si>
  <si>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</si>
  <si>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</si>
  <si>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</si>
  <si>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</si>
  <si>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</si>
  <si>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</si>
  <si>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</si>
  <si>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</si>
  <si>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</si>
  <si>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</si>
  <si>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</si>
  <si>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</si>
  <si>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</si>
  <si>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</si>
  <si>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</si>
  <si>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</si>
  <si>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</si>
  <si>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</si>
  <si>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</si>
  <si>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</si>
  <si>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</si>
  <si>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</si>
  <si>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</si>
  <si>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</si>
  <si>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</si>
  <si>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</si>
  <si>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</si>
  <si>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</si>
  <si>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</si>
  <si>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</si>
  <si>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</si>
  <si>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</si>
  <si>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</si>
  <si>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</si>
  <si>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</si>
  <si>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</si>
  <si>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</si>
  <si>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</si>
  <si>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</si>
  <si>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</si>
  <si>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</si>
  <si>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</si>
  <si>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</si>
  <si>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</si>
  <si>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</si>
  <si>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</si>
  <si>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</si>
  <si>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</si>
  <si>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</si>
  <si>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</si>
  <si>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</si>
  <si>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</si>
  <si>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</si>
  <si>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</si>
  <si>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</si>
  <si>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</si>
  <si>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</si>
  <si>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</si>
  <si>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</si>
  <si>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</si>
  <si>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</si>
  <si>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</si>
  <si>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</si>
  <si>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</si>
  <si>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</si>
  <si>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</si>
  <si>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</si>
  <si>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</si>
  <si>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</si>
  <si>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</si>
  <si>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</si>
  <si>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</si>
  <si>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</si>
  <si>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</si>
  <si>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</si>
  <si>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</si>
  <si>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</si>
  <si>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</si>
  <si>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</si>
  <si>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</si>
  <si>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</si>
  <si>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</si>
  <si>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</si>
  <si>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</si>
  <si>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</si>
  <si>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</si>
  <si>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</si>
  <si>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</si>
  <si>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</si>
  <si>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</si>
  <si>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</si>
  <si>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</si>
  <si>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</si>
  <si>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</si>
  <si>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</si>
  <si>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</si>
  <si>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</si>
  <si>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</si>
  <si>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</si>
  <si>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</si>
  <si>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</si>
  <si>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</si>
  <si>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</si>
  <si>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</si>
  <si>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</si>
  <si>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</si>
  <si>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</si>
  <si>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</si>
  <si>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</si>
  <si>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</si>
  <si>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</si>
  <si>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</si>
  <si>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</si>
  <si>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</si>
  <si>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</si>
  <si>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</si>
  <si>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</si>
  <si>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</si>
  <si>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</si>
  <si>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</si>
  <si>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</si>
  <si>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</si>
  <si>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</si>
  <si>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</si>
  <si>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</si>
  <si>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</si>
  <si>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</si>
  <si>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</si>
  <si>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</si>
  <si>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</si>
  <si>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</si>
  <si>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</si>
  <si>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</si>
  <si>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</si>
  <si>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</si>
  <si>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</si>
  <si>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</si>
  <si>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</si>
  <si>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</si>
  <si>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</si>
  <si>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</si>
  <si>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</si>
  <si>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</si>
  <si>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</si>
  <si>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</si>
  <si>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</si>
  <si>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</si>
  <si>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</si>
  <si>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</si>
  <si>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</si>
  <si>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</si>
  <si>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</si>
  <si>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</si>
  <si>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</si>
  <si>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</si>
  <si>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</si>
  <si>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</si>
  <si>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</si>
  <si>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</si>
  <si>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</si>
  <si>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</si>
  <si>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</si>
  <si>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</si>
  <si>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</si>
  <si>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</si>
  <si>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</si>
  <si>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</si>
  <si>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</si>
  <si>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</si>
  <si>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</si>
  <si>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</si>
  <si>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</si>
  <si>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</si>
  <si>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</si>
  <si>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</si>
  <si>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</si>
  <si>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</si>
  <si>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</si>
  <si>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</si>
  <si>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</si>
  <si>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</si>
  <si>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</si>
  <si>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</si>
  <si>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</si>
  <si>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</si>
  <si>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</si>
  <si>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</si>
  <si>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</si>
  <si>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</si>
  <si>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</si>
  <si>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</si>
  <si>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</si>
  <si>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</si>
  <si>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</si>
  <si>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</si>
  <si>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</si>
  <si>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</si>
  <si>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</si>
  <si>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</si>
  <si>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</si>
  <si>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</si>
  <si>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</si>
  <si>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</si>
  <si>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</si>
  <si>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</si>
  <si>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</si>
  <si>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</si>
  <si>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</si>
  <si>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</si>
  <si>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</si>
  <si>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</si>
  <si>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</si>
  <si>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</si>
  <si>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</si>
  <si>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</si>
  <si>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</si>
  <si>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</si>
  <si>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</si>
  <si>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</si>
  <si>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</si>
  <si>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</si>
  <si>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</si>
  <si>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</si>
  <si>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</si>
  <si>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</si>
  <si>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</si>
  <si>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</si>
  <si>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</si>
  <si>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</si>
  <si>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</si>
  <si>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</si>
  <si>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</si>
  <si>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</si>
  <si>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</si>
  <si>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</si>
  <si>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</si>
  <si>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</si>
  <si>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</si>
  <si>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</si>
  <si>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</si>
  <si>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</si>
  <si>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</si>
  <si>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</si>
  <si>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</si>
  <si>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</si>
  <si>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</si>
  <si>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</si>
  <si>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</si>
  <si>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</si>
  <si>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</si>
  <si>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</si>
  <si>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</si>
  <si>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</si>
  <si>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</si>
  <si>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</si>
  <si>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</si>
  <si>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</si>
  <si>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</si>
  <si>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</si>
  <si>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</si>
  <si>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</si>
  <si>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</si>
  <si>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</si>
  <si>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</si>
  <si>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</si>
  <si>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</si>
  <si>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</si>
  <si>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</si>
  <si>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</si>
  <si>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</si>
  <si>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</si>
  <si>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</si>
  <si>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</si>
  <si>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</si>
  <si>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</si>
  <si>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</si>
  <si>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</si>
  <si>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</si>
  <si>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</si>
  <si>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</si>
  <si>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</si>
  <si>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</si>
  <si>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</si>
  <si>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</si>
  <si>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</si>
  <si>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</si>
  <si>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</si>
  <si>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</si>
  <si>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</si>
  <si>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</si>
  <si>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</si>
  <si>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</si>
  <si>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</si>
  <si>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</si>
  <si>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</si>
  <si>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</si>
  <si>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</si>
  <si>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</si>
  <si>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</si>
  <si>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</si>
  <si>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</si>
  <si>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</si>
  <si>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</si>
  <si>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</si>
  <si>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</si>
  <si>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</si>
  <si>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</si>
  <si>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</si>
  <si>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</si>
  <si>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</si>
  <si>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</si>
  <si>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</si>
  <si>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</si>
  <si>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</si>
  <si>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</si>
  <si>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</si>
  <si>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</si>
  <si>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</si>
  <si>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</si>
  <si>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</si>
  <si>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</si>
  <si>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</si>
  <si>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</si>
  <si>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</si>
  <si>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</si>
  <si>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</si>
  <si>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</si>
  <si>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</si>
  <si>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</si>
  <si>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</si>
  <si>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</si>
  <si>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</si>
  <si>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</si>
  <si>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</si>
  <si>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</si>
  <si>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</si>
  <si>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</si>
  <si>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</si>
  <si>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</si>
  <si>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</si>
  <si>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</si>
  <si>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</si>
  <si>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</si>
  <si>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</si>
  <si>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</si>
  <si>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</si>
  <si>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</si>
  <si>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</si>
  <si>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</si>
  <si>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</si>
  <si>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</si>
  <si>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</si>
  <si>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</si>
  <si>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</si>
  <si>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</si>
  <si>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</si>
  <si>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</si>
  <si>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</si>
  <si>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</si>
  <si>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</si>
  <si>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</si>
  <si>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</si>
  <si>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</si>
  <si>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</si>
  <si>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</si>
  <si>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</si>
  <si>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</si>
  <si>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</si>
  <si>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</si>
  <si>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</si>
  <si>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</si>
  <si>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</si>
  <si>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</si>
  <si>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</si>
  <si>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</si>
  <si>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</si>
  <si>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</si>
  <si>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</si>
  <si>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</si>
  <si>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</si>
  <si>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</si>
  <si>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</si>
  <si>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</si>
  <si>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</si>
  <si>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</si>
  <si>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</si>
  <si>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</si>
  <si>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</si>
  <si>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</si>
  <si>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</si>
  <si>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</si>
  <si>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</si>
  <si>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</si>
  <si>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</si>
  <si>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</si>
  <si>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</si>
  <si>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</si>
  <si>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</si>
  <si>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</si>
  <si>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</si>
  <si>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</si>
  <si>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</si>
  <si>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</si>
  <si>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</si>
  <si>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</si>
  <si>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</si>
  <si>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</si>
  <si>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</si>
  <si>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</si>
  <si>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</si>
  <si>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</si>
  <si>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</si>
  <si>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</si>
  <si>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</si>
  <si>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</si>
  <si>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</si>
  <si>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</si>
  <si>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</si>
  <si>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</si>
  <si>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</si>
  <si>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</si>
  <si>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</si>
  <si>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</si>
  <si>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</si>
  <si>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</si>
  <si>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</si>
  <si>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</si>
  <si>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</si>
  <si>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</si>
  <si>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</si>
  <si>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</si>
  <si>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</si>
  <si>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</si>
  <si>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</si>
  <si>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</si>
  <si>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</si>
  <si>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</si>
  <si>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</si>
  <si>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</si>
  <si>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</si>
  <si>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</si>
  <si>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</si>
  <si>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</si>
  <si>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</si>
  <si>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</si>
  <si>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</si>
  <si>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</si>
  <si>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</si>
  <si>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</si>
  <si>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</si>
  <si>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</si>
  <si>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</si>
  <si>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</si>
  <si>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</si>
  <si>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</si>
  <si>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</si>
  <si>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</si>
  <si>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</si>
  <si>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</si>
  <si>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</si>
  <si>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</si>
  <si>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</si>
  <si>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</si>
  <si>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</si>
  <si>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</si>
  <si>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</si>
  <si>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</si>
  <si>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</si>
  <si>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</si>
  <si>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</si>
  <si>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</si>
  <si>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</si>
  <si>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</si>
  <si>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</si>
  <si>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</si>
  <si>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</si>
  <si>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</si>
  <si>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</si>
  <si>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</si>
  <si>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</si>
  <si>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</si>
  <si>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</si>
  <si>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</si>
  <si>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</si>
  <si>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</si>
  <si>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</si>
  <si>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</si>
  <si>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</si>
  <si>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</si>
  <si>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</si>
  <si>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</si>
  <si>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</si>
  <si>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</si>
  <si>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</si>
  <si>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</si>
  <si>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</si>
  <si>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</si>
  <si>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</si>
  <si>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</si>
  <si>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</si>
  <si>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</si>
  <si>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</si>
  <si>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</si>
  <si>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</si>
  <si>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</si>
  <si>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</si>
  <si>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</si>
  <si>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</si>
  <si>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</si>
  <si>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</si>
  <si>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</si>
  <si>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</si>
  <si>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</si>
  <si>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</si>
  <si>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</si>
  <si>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</si>
  <si>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</si>
  <si>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</si>
  <si>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</si>
  <si>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</si>
  <si>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</si>
  <si>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</si>
  <si>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</si>
  <si>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</si>
  <si>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</si>
  <si>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</si>
  <si>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</si>
  <si>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</si>
  <si>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</si>
  <si>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</si>
  <si>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</si>
  <si>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</si>
  <si>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</si>
  <si>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</si>
  <si>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</si>
  <si>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</si>
  <si>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</si>
  <si>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</si>
  <si>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</si>
  <si>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</si>
  <si>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</si>
  <si>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</si>
  <si>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</si>
  <si>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</si>
  <si>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</si>
  <si>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</si>
  <si>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</si>
  <si>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</si>
  <si>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</si>
  <si>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</si>
  <si>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</si>
  <si>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</si>
  <si>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</si>
  <si>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</si>
  <si>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</si>
  <si>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</si>
  <si>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</si>
  <si>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</si>
  <si>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</si>
  <si>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</si>
  <si>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</si>
  <si>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</si>
  <si>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</si>
  <si>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</si>
  <si>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</si>
  <si>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</si>
  <si>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</si>
  <si>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</si>
  <si>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</si>
  <si>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</si>
  <si>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</si>
  <si>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</si>
  <si>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</si>
  <si>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</si>
  <si>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</si>
  <si>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</si>
  <si>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</si>
  <si>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</si>
  <si>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</si>
  <si>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</si>
  <si>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</si>
  <si>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</si>
  <si>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</si>
  <si>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</si>
  <si>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</si>
  <si>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</si>
  <si>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</si>
  <si>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</si>
  <si>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</si>
  <si>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</si>
  <si>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</si>
  <si>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</si>
  <si>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</si>
  <si>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</si>
  <si>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</si>
  <si>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</si>
  <si>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</si>
  <si>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</si>
  <si>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</si>
  <si>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</si>
  <si>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</si>
  <si>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</si>
  <si>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</si>
  <si>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</si>
  <si>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</si>
  <si>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</si>
  <si>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</si>
  <si>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</si>
  <si>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</si>
  <si>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</si>
  <si>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</si>
  <si>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</si>
  <si>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</si>
  <si>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</si>
  <si>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</si>
  <si>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</si>
  <si>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</si>
  <si>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</si>
  <si>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</si>
  <si>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</si>
  <si>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</si>
  <si>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</si>
  <si>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</si>
  <si>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</si>
  <si>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</si>
  <si>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</si>
  <si>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</si>
  <si>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</si>
  <si>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</si>
  <si>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</si>
  <si>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</si>
  <si>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</si>
  <si>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</si>
  <si>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</si>
  <si>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</si>
  <si>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</si>
  <si>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</si>
  <si>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</si>
  <si>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</si>
  <si>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</si>
  <si>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</si>
  <si>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</si>
  <si>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</si>
  <si>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</si>
  <si>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</si>
  <si>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</si>
  <si>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</si>
  <si>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</si>
  <si>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</si>
  <si>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</si>
  <si>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</si>
  <si>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</si>
  <si>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</si>
  <si>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</si>
  <si>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</si>
  <si>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</si>
  <si>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</si>
  <si>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</si>
  <si>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</si>
  <si>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</si>
  <si>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</si>
  <si>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</si>
  <si>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</si>
  <si>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</si>
  <si>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</si>
  <si>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</si>
  <si>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</si>
  <si>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</si>
  <si>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</si>
  <si>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</si>
  <si>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</si>
  <si>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</si>
  <si>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</si>
  <si>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</si>
  <si>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</si>
  <si>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</si>
  <si>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</si>
  <si>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</si>
  <si>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</si>
  <si>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</si>
  <si>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</si>
  <si>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</si>
  <si>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</si>
  <si>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</si>
  <si>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</si>
  <si>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</si>
  <si>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</si>
  <si>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</si>
  <si>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</si>
  <si>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</si>
  <si>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</si>
  <si>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</si>
  <si>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</si>
  <si>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</si>
  <si>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</si>
  <si>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</si>
  <si>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</si>
  <si>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</si>
  <si>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</si>
  <si>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</si>
  <si>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</si>
  <si>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</si>
  <si>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</si>
  <si>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</si>
  <si>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</si>
  <si>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</si>
  <si>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</si>
  <si>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</si>
  <si>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</si>
  <si>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</si>
  <si>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</si>
  <si>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</si>
  <si>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</si>
  <si>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</si>
  <si>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</si>
  <si>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</si>
  <si>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</si>
  <si>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</si>
  <si>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</si>
  <si>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</si>
  <si>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</si>
  <si>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</si>
  <si>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</si>
  <si>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</si>
  <si>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</si>
  <si>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</si>
  <si>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</si>
  <si>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</si>
  <si>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</si>
  <si>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</si>
  <si>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</si>
  <si>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</si>
  <si>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</si>
  <si>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</si>
  <si>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</si>
  <si>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</si>
  <si>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</si>
  <si>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</si>
  <si>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</si>
  <si>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</si>
  <si>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</si>
  <si>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</si>
  <si>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</si>
  <si>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</si>
  <si>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</si>
  <si>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</si>
  <si>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</si>
  <si>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</si>
  <si>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</si>
  <si>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</si>
  <si>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</si>
  <si>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</si>
  <si>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</si>
  <si>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</si>
  <si>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</si>
  <si>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</si>
  <si>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</si>
  <si>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</si>
  <si>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</si>
  <si>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</si>
  <si>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</si>
  <si>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</si>
  <si>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</si>
  <si>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</si>
  <si>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</si>
  <si>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</si>
  <si>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</si>
  <si>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</si>
  <si>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</si>
  <si>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</si>
  <si>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</si>
  <si>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</si>
  <si>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</si>
  <si>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</si>
  <si>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</si>
  <si>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</si>
  <si>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</si>
  <si>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</si>
  <si>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</si>
  <si>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</si>
  <si>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</si>
  <si>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</si>
  <si>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</si>
  <si>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</si>
  <si>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</si>
  <si>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</si>
  <si>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</si>
  <si>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</si>
  <si>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</si>
  <si>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</si>
  <si>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</si>
  <si>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</si>
  <si>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</si>
  <si>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</si>
  <si>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</si>
  <si>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</si>
  <si>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</si>
  <si>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</si>
  <si>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</si>
  <si>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</si>
  <si>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</si>
  <si>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</si>
  <si>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</si>
  <si>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</si>
  <si>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</si>
  <si>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</si>
  <si>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</si>
  <si>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</si>
  <si>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</si>
  <si>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</si>
  <si>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</si>
  <si>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</si>
  <si>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</si>
  <si>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</si>
  <si>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</si>
  <si>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</si>
  <si>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</si>
  <si>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</si>
  <si>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</si>
  <si>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</si>
  <si>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</si>
  <si>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</si>
  <si>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</si>
  <si>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</si>
  <si>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</si>
  <si>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</si>
  <si>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</si>
  <si>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</si>
  <si>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</si>
  <si>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</si>
  <si>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</si>
  <si>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</si>
  <si>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</si>
  <si>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</si>
  <si>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</si>
  <si>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</si>
  <si>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</si>
  <si>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</si>
  <si>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</si>
  <si>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</si>
  <si>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</si>
  <si>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</si>
  <si>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</si>
  <si>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</si>
  <si>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</si>
  <si>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</si>
  <si>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</si>
  <si>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</si>
  <si>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</si>
  <si>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</si>
  <si>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</si>
  <si>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</si>
  <si>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</si>
  <si>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</si>
  <si>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</si>
  <si>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</si>
  <si>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</si>
  <si>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</si>
  <si>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</si>
  <si>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</si>
  <si>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</si>
  <si>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</si>
  <si>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</si>
  <si>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</si>
  <si>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</si>
  <si>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</si>
  <si>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</si>
  <si>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</si>
  <si>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</si>
  <si>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</si>
  <si>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</si>
  <si>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</si>
  <si>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</si>
  <si>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</si>
  <si>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</si>
  <si>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</si>
  <si>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</si>
  <si>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</si>
  <si>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</si>
  <si>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</si>
  <si>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</si>
  <si>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</si>
  <si>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</si>
  <si>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</si>
  <si>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</si>
  <si>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</si>
  <si>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</si>
  <si>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</si>
  <si>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</si>
  <si>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</si>
  <si>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</si>
  <si>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</si>
  <si>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</si>
  <si>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</si>
  <si>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</si>
  <si>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</si>
  <si>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</si>
  <si>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</si>
  <si>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</si>
  <si>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</si>
  <si>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</si>
  <si>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</si>
  <si>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</si>
  <si>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</si>
  <si>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</si>
  <si>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</si>
  <si>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</si>
  <si>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</si>
  <si>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</si>
  <si>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</si>
  <si>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</si>
  <si>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</si>
  <si>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</si>
  <si>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</si>
  <si>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</si>
  <si>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</si>
  <si>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</si>
  <si>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</si>
  <si>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</si>
  <si>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</si>
  <si>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</si>
  <si>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</si>
  <si>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</si>
  <si>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</si>
  <si>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</si>
  <si>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</si>
  <si>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</si>
  <si>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</si>
  <si>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</si>
  <si>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</si>
  <si>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</si>
  <si>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</si>
  <si>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</si>
  <si>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</si>
  <si>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</si>
  <si>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</si>
  <si>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</si>
  <si>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</si>
  <si>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</si>
  <si>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</si>
  <si>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</si>
  <si>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</si>
  <si>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</si>
  <si>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</si>
  <si>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</si>
  <si>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</si>
  <si>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</si>
  <si>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</si>
  <si>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</si>
  <si>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</si>
  <si>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</si>
  <si>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</si>
  <si>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</si>
  <si>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</si>
  <si>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</si>
  <si>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</si>
  <si>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</si>
  <si>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</si>
  <si>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</si>
  <si>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</si>
  <si>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</si>
  <si>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</si>
  <si>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</si>
  <si>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</si>
  <si>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</si>
  <si>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</si>
  <si>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</si>
  <si>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</si>
  <si>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</si>
  <si>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</si>
  <si>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</si>
  <si>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</si>
  <si>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</si>
  <si>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</si>
  <si>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</si>
  <si>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</si>
  <si>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</si>
  <si>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</si>
  <si>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</si>
  <si>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</si>
  <si>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</si>
  <si>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</si>
  <si>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</si>
  <si>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</si>
  <si>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</si>
  <si>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</si>
  <si>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</si>
  <si>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</si>
  <si>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</si>
  <si>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</si>
  <si>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</si>
  <si>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</si>
  <si>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</si>
  <si>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</si>
  <si>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</si>
  <si>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</si>
  <si>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</si>
  <si>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</si>
  <si>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</si>
  <si>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</si>
  <si>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</si>
  <si>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</si>
  <si>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</si>
  <si>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</si>
  <si>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</si>
  <si>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</si>
  <si>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</si>
  <si>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</si>
  <si>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</si>
  <si>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</si>
  <si>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</si>
  <si>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</si>
  <si>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</si>
  <si>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</si>
  <si>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</si>
  <si>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</si>
  <si>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</si>
  <si>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</si>
  <si>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</si>
  <si>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</si>
  <si>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</si>
  <si>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</si>
  <si>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</si>
  <si>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</si>
  <si>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</si>
  <si>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</si>
  <si>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</si>
  <si>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</si>
  <si>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</si>
  <si>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</si>
  <si>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</si>
  <si>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</si>
  <si>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</si>
  <si>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</si>
  <si>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</si>
  <si>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</si>
  <si>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</si>
  <si>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</si>
  <si>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</si>
  <si>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</si>
  <si>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</si>
  <si>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</si>
  <si>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</si>
  <si>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</si>
  <si>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</si>
  <si>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</si>
  <si>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</si>
  <si>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</si>
  <si>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</si>
  <si>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</si>
  <si>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</si>
  <si>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</si>
  <si>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</si>
  <si>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</si>
  <si>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</si>
  <si>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</si>
  <si>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</si>
  <si>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</si>
  <si>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</si>
  <si>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</si>
  <si>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</si>
  <si>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</si>
  <si>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</si>
  <si>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</si>
  <si>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</si>
  <si>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</si>
  <si>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</si>
  <si>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</si>
  <si>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</si>
  <si>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</si>
  <si>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</si>
  <si>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</si>
  <si>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</si>
  <si>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</si>
  <si>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</si>
  <si>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</si>
  <si>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</si>
  <si>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</si>
  <si>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</si>
  <si>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</si>
  <si>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</si>
  <si>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</si>
  <si>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</si>
  <si>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</si>
  <si>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</si>
  <si>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</si>
  <si>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</si>
  <si>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</si>
  <si>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</si>
  <si>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</si>
  <si>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</si>
  <si>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</si>
  <si>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</si>
  <si>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</si>
  <si>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</si>
  <si>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</si>
  <si>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</si>
  <si>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</si>
  <si>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</si>
  <si>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</si>
  <si>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</si>
  <si>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</si>
  <si>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</si>
  <si>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</si>
  <si>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</si>
  <si>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</si>
  <si>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</si>
  <si>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</si>
  <si>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</si>
  <si>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</si>
  <si>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</si>
  <si>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</si>
  <si>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</si>
  <si>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</si>
  <si>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</si>
  <si>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</si>
  <si>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</si>
  <si>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</si>
  <si>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</si>
  <si>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</si>
  <si>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</si>
  <si>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</si>
  <si>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</si>
  <si>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</si>
  <si>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</si>
  <si>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</si>
  <si>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</si>
  <si>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</si>
  <si>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</si>
  <si>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</si>
  <si>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</si>
  <si>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</si>
  <si>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</si>
  <si>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</si>
  <si>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</si>
  <si>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</si>
  <si>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</si>
  <si>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</si>
  <si>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</si>
  <si>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</si>
  <si>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</si>
  <si>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</si>
  <si>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</si>
  <si>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</si>
  <si>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</si>
  <si>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</si>
  <si>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</si>
  <si>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</si>
  <si>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</si>
  <si>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</si>
  <si>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</si>
  <si>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</si>
  <si>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</si>
  <si>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</si>
  <si>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</si>
  <si>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</si>
  <si>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</si>
  <si>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</si>
  <si>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</si>
  <si>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</si>
  <si>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</si>
  <si>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</si>
  <si>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</si>
  <si>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</si>
  <si>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</si>
  <si>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</si>
  <si>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</si>
  <si>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</si>
  <si>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</si>
  <si>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</si>
  <si>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</si>
  <si>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</si>
  <si>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</si>
  <si>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</si>
  <si>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</si>
  <si>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</si>
  <si>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</si>
  <si>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</si>
  <si>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</si>
  <si>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</si>
  <si>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</si>
  <si>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</si>
  <si>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</si>
  <si>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</si>
  <si>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</si>
  <si>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</si>
  <si>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</si>
  <si>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</si>
  <si>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</si>
  <si>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</si>
  <si>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</si>
  <si>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</si>
  <si>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</si>
  <si>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</si>
  <si>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</si>
  <si>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</si>
  <si>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</si>
  <si>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</si>
  <si>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</si>
  <si>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</si>
  <si>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</si>
  <si>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</si>
  <si>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</si>
  <si>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</si>
  <si>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</si>
  <si>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</si>
  <si>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</si>
  <si>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</si>
  <si>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</si>
  <si>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</si>
  <si>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</si>
  <si>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</si>
  <si>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</si>
  <si>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</si>
  <si>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</si>
  <si>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</si>
  <si>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</si>
  <si>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</si>
  <si>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</si>
  <si>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</si>
  <si>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</si>
  <si>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</si>
  <si>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</si>
  <si>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</si>
  <si>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</si>
  <si>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</si>
  <si>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</si>
  <si>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</si>
  <si>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</si>
  <si>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</si>
  <si>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</si>
  <si>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</si>
  <si>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</si>
  <si>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</si>
  <si>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</si>
  <si>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</si>
  <si>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</si>
  <si>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</si>
  <si>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</si>
  <si>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</si>
  <si>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</si>
  <si>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</si>
  <si>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</si>
  <si>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</si>
  <si>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</si>
  <si>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</si>
  <si>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</si>
  <si>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</si>
  <si>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</si>
  <si>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</si>
  <si>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</si>
  <si>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</si>
  <si>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</si>
  <si>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</si>
  <si>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</si>
  <si>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</si>
  <si>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</si>
  <si>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</si>
  <si>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</si>
  <si>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</si>
  <si>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</si>
  <si>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</si>
  <si>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</si>
  <si>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</si>
  <si>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</si>
  <si>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</si>
  <si>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</si>
  <si>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</si>
  <si>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</si>
  <si>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</si>
  <si>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</si>
  <si>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</si>
  <si>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</si>
  <si>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</si>
  <si>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</si>
  <si>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</si>
  <si>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</si>
  <si>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</si>
  <si>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</si>
  <si>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</si>
  <si>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</si>
  <si>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</si>
  <si>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</si>
  <si>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</si>
  <si>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</si>
  <si>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</si>
  <si>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</si>
  <si>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</si>
  <si>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</si>
  <si>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</si>
  <si>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</si>
  <si>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</si>
  <si>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</si>
  <si>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</si>
  <si>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</si>
  <si>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</si>
  <si>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</si>
  <si>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</si>
  <si>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</si>
  <si>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</si>
  <si>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</si>
  <si>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</si>
  <si>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</si>
  <si>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</si>
  <si>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</si>
  <si>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</si>
  <si>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</si>
  <si>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</si>
  <si>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</si>
  <si>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</si>
  <si>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</si>
  <si>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</si>
  <si>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</si>
  <si>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</si>
  <si>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</si>
  <si>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</si>
  <si>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</si>
  <si>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</si>
  <si>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</si>
  <si>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</si>
  <si>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</si>
  <si>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</si>
  <si>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</si>
  <si>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</si>
  <si>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</si>
  <si>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</si>
  <si>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</si>
  <si>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</si>
  <si>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</si>
  <si>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</si>
  <si>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</si>
  <si>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</si>
  <si>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</si>
  <si>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</si>
  <si>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</si>
  <si>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</si>
  <si>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</si>
  <si>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</si>
  <si>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</si>
  <si>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</si>
  <si>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</si>
  <si>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</si>
  <si>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</si>
  <si>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</si>
  <si>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</si>
  <si>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</si>
  <si>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</si>
  <si>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</si>
  <si>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</si>
  <si>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</si>
  <si>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</si>
  <si>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</si>
  <si>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</si>
  <si>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</si>
  <si>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</si>
  <si>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</si>
  <si>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</si>
  <si>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</si>
  <si>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</si>
  <si>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</si>
  <si>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</si>
  <si>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</si>
  <si>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</si>
  <si>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</si>
  <si>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</si>
  <si>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</si>
  <si>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</si>
  <si>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</si>
  <si>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</si>
  <si>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</si>
  <si>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</si>
  <si>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</si>
  <si>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</si>
  <si>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</si>
  <si>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</si>
  <si>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</si>
  <si>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</si>
  <si>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</si>
  <si>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</si>
  <si>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</si>
  <si>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</si>
  <si>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</si>
  <si>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</si>
  <si>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</si>
  <si>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</si>
  <si>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</si>
  <si>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</si>
  <si>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</si>
  <si>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</si>
  <si>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</si>
  <si>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</si>
  <si>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</si>
  <si>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</si>
  <si>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</si>
  <si>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</si>
  <si>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</si>
  <si>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</si>
  <si>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</si>
  <si>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</si>
  <si>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</si>
  <si>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</si>
  <si>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</si>
  <si>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</si>
  <si>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</si>
  <si>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</si>
  <si>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</si>
  <si>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</si>
  <si>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</si>
  <si>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</si>
  <si>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</si>
  <si>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</si>
  <si>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</si>
  <si>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</si>
  <si>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</si>
  <si>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</si>
  <si>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</si>
  <si>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</si>
  <si>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</si>
  <si>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</si>
  <si>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</si>
  <si>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</si>
  <si>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</si>
  <si>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</si>
  <si>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</si>
  <si>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</si>
  <si>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</si>
  <si>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</si>
  <si>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</si>
  <si>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</si>
  <si>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</si>
  <si>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</si>
  <si>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</si>
  <si>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</si>
  <si>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</si>
  <si>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</si>
  <si>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</si>
  <si>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</si>
  <si>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</si>
  <si>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</si>
  <si>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</si>
  <si>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</si>
  <si>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</si>
  <si>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</si>
  <si>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</si>
  <si>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</si>
  <si>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</si>
  <si>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</si>
  <si>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</si>
  <si>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</si>
  <si>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</si>
  <si>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</si>
  <si>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</si>
  <si>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</si>
  <si>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</si>
  <si>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</si>
  <si>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</si>
  <si>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</si>
  <si>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</si>
  <si>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</si>
  <si>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</si>
  <si>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</si>
  <si>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</si>
  <si>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</si>
  <si>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</si>
  <si>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</si>
  <si>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</si>
  <si>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</si>
  <si>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</si>
  <si>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</si>
  <si>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</si>
  <si>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</si>
  <si>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</si>
  <si>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</si>
  <si>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</si>
  <si>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</si>
  <si>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</si>
  <si>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</si>
  <si>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</si>
  <si>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</si>
  <si>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</si>
  <si>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</si>
  <si>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</si>
  <si>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</si>
  <si>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</si>
  <si>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</si>
  <si>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</si>
  <si>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</si>
  <si>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</si>
  <si>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</si>
  <si>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</si>
  <si>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</si>
  <si>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</si>
  <si>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</si>
  <si>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</si>
  <si>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</si>
  <si>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</si>
  <si>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</si>
  <si>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</si>
  <si>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</si>
  <si>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</si>
  <si>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</si>
  <si>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</si>
  <si>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</si>
  <si>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</si>
  <si>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</si>
  <si>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</si>
  <si>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</si>
  <si>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</si>
  <si>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</si>
  <si>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</si>
  <si>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</si>
  <si>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</si>
  <si>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</si>
  <si>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</si>
  <si>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</si>
  <si>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</si>
  <si>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</si>
  <si>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</si>
  <si>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</si>
  <si>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</si>
  <si>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</si>
  <si>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</si>
  <si>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</si>
  <si>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</si>
  <si>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</si>
  <si>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</si>
  <si>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</si>
  <si>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</si>
  <si>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</si>
  <si>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</si>
  <si>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</si>
  <si>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</si>
  <si>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</si>
  <si>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</si>
  <si>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</si>
  <si>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</si>
  <si>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</si>
  <si>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</si>
  <si>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</si>
  <si>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</si>
  <si>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</si>
  <si>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</si>
  <si>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</si>
  <si>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</si>
  <si>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</si>
  <si>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</si>
  <si>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</si>
  <si>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</si>
  <si>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</si>
  <si>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</si>
  <si>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</si>
  <si>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</si>
  <si>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</si>
  <si>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</si>
  <si>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</si>
  <si>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</si>
  <si>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</si>
  <si>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</si>
  <si>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</si>
  <si>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</si>
  <si>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</si>
  <si>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</si>
  <si>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</si>
  <si>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</si>
  <si>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</si>
  <si>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</si>
  <si>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</si>
  <si>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</si>
  <si>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</si>
  <si>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</si>
  <si>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</si>
  <si>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</si>
  <si>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</si>
  <si>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</si>
  <si>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</si>
  <si>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</si>
  <si>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</si>
  <si>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</si>
  <si>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</si>
  <si>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</si>
  <si>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</si>
  <si>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</si>
  <si>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</si>
  <si>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</si>
  <si>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</si>
  <si>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</si>
  <si>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</si>
  <si>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</si>
  <si>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</si>
  <si>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</si>
  <si>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</si>
  <si>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</si>
  <si>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</si>
  <si>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</si>
  <si>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</si>
  <si>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</si>
  <si>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</si>
  <si>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</si>
  <si>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</si>
  <si>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</si>
  <si>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</si>
  <si>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</si>
  <si>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</si>
  <si>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</si>
  <si>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</si>
  <si>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</si>
  <si>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</si>
  <si>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</si>
  <si>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</si>
  <si>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</si>
  <si>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</si>
  <si>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</si>
  <si>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</si>
  <si>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</si>
  <si>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</si>
  <si>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</si>
  <si>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</si>
  <si>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</si>
  <si>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</si>
  <si>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</si>
  <si>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</si>
  <si>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</si>
  <si>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</si>
  <si>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</si>
  <si>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</si>
  <si>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</si>
  <si>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</si>
  <si>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</si>
  <si>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</si>
  <si>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</si>
  <si>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</si>
  <si>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</si>
  <si>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</si>
  <si>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</si>
  <si>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</si>
  <si>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</si>
  <si>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</si>
  <si>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</si>
  <si>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</si>
  <si>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</si>
  <si>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</si>
  <si>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</si>
  <si>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</si>
  <si>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</si>
  <si>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</si>
  <si>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</si>
  <si>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</si>
  <si>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</si>
  <si>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</si>
  <si>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</si>
  <si>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</si>
  <si>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</si>
  <si>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</si>
  <si>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</si>
  <si>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</si>
  <si>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</si>
  <si>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</si>
  <si>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</si>
  <si>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</si>
  <si>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</si>
  <si>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</si>
  <si>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</si>
  <si>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</si>
  <si>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</si>
  <si>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</si>
  <si>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</si>
  <si>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</si>
  <si>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</si>
  <si>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</si>
  <si>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</si>
  <si>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</si>
  <si>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</si>
  <si>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</si>
  <si>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</si>
  <si>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</si>
  <si>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</si>
  <si>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</si>
  <si>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</si>
  <si>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</si>
  <si>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</si>
  <si>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</si>
  <si>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</si>
  <si>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</si>
  <si>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</si>
  <si>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</si>
  <si>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</si>
  <si>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</si>
  <si>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</si>
  <si>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</si>
  <si>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</si>
  <si>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</si>
  <si>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</si>
  <si>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</si>
  <si>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</si>
  <si>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</si>
  <si>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</si>
  <si>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</si>
  <si>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</si>
  <si>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</si>
  <si>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</si>
  <si>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</si>
  <si>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</si>
  <si>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</si>
  <si>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</si>
  <si>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</si>
  <si>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</si>
  <si>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</si>
  <si>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</si>
  <si>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</si>
  <si>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</si>
  <si>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</si>
  <si>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</si>
  <si>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</si>
  <si>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</si>
  <si>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</si>
  <si>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</si>
  <si>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</si>
  <si>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</si>
  <si>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</si>
  <si>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</si>
  <si>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</si>
  <si>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</si>
  <si>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</si>
  <si>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</si>
  <si>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</si>
  <si>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</si>
  <si>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</si>
  <si>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</si>
  <si>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</si>
  <si>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</si>
  <si>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</si>
  <si>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</si>
  <si>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</si>
  <si>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</si>
  <si>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</si>
  <si>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</si>
  <si>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</si>
  <si>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</si>
  <si>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</si>
  <si>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</si>
  <si>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</si>
  <si>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</si>
  <si>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</si>
  <si>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</si>
  <si>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</si>
  <si>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</si>
  <si>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</si>
  <si>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</si>
  <si>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</si>
  <si>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</si>
  <si>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</si>
  <si>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</si>
  <si>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</si>
  <si>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</si>
  <si>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</si>
  <si>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</si>
  <si>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</si>
  <si>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</si>
  <si>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</si>
  <si>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</si>
  <si>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</si>
  <si>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</si>
  <si>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</si>
  <si>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</si>
  <si>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</si>
  <si>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</si>
  <si>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</si>
  <si>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</si>
  <si>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</si>
  <si>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</si>
  <si>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</si>
  <si>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</si>
  <si>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</si>
  <si>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</si>
  <si>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</si>
  <si>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</si>
  <si>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</si>
  <si>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</si>
  <si>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</si>
  <si>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</si>
  <si>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</si>
  <si>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</si>
  <si>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</si>
  <si>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</si>
  <si>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</si>
  <si>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</si>
  <si>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</si>
  <si>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</si>
  <si>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</si>
  <si>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</si>
  <si>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</si>
  <si>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</si>
  <si>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</si>
  <si>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</si>
  <si>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</si>
  <si>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</si>
  <si>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</si>
  <si>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</si>
  <si>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</si>
  <si>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</si>
  <si>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</si>
  <si>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</si>
  <si>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</si>
  <si>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</si>
  <si>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</si>
  <si>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</si>
  <si>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</si>
  <si>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</si>
  <si>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</si>
  <si>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</si>
  <si>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</si>
  <si>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</si>
  <si>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</si>
  <si>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</si>
  <si>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</si>
  <si>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</si>
  <si>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</si>
  <si>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</si>
  <si>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</si>
  <si>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</si>
  <si>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</si>
  <si>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</si>
  <si>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</si>
  <si>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</si>
  <si>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</si>
  <si>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</si>
  <si>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</si>
  <si>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</si>
  <si>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</si>
  <si>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</si>
  <si>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</si>
  <si>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</si>
  <si>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</si>
  <si>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</si>
  <si>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</si>
  <si>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</si>
  <si>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</si>
  <si>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</si>
  <si>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</si>
  <si>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</si>
  <si>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</si>
  <si>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</si>
  <si>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</si>
  <si>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</si>
  <si>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</si>
  <si>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</si>
  <si>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</si>
  <si>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</si>
  <si>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</si>
  <si>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</si>
  <si>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</si>
  <si>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</si>
  <si>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</si>
  <si>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</si>
  <si>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</si>
  <si>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</si>
  <si>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</si>
  <si>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</si>
  <si>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</si>
  <si>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</si>
  <si>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</si>
  <si>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</si>
  <si>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</si>
  <si>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</si>
  <si>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</si>
  <si>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</si>
  <si>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</si>
  <si>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</si>
  <si>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</si>
  <si>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</si>
  <si>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</si>
  <si>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</si>
  <si>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</si>
  <si>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</si>
  <si>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</si>
  <si>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</si>
  <si>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</si>
  <si>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</si>
  <si>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</si>
  <si>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</si>
  <si>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</si>
  <si>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</si>
  <si>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</si>
  <si>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</si>
  <si>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</si>
  <si>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</si>
  <si>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</si>
  <si>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</si>
  <si>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</si>
  <si>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</si>
  <si>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</si>
  <si>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</si>
  <si>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</si>
  <si>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</si>
  <si>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</si>
  <si>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</si>
  <si>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</si>
  <si>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</si>
  <si>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</si>
  <si>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</si>
  <si>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</si>
  <si>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</si>
  <si>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</si>
  <si>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</si>
  <si>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</si>
  <si>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</si>
  <si>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</si>
  <si>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</si>
  <si>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</si>
  <si>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</si>
  <si>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</si>
  <si>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</si>
  <si>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</si>
  <si>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</si>
  <si>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</si>
  <si>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</si>
  <si>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</si>
  <si>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</si>
  <si>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</si>
  <si>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</si>
  <si>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</si>
  <si>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</si>
  <si>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</si>
  <si>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</si>
  <si>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</si>
  <si>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</si>
  <si>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</si>
  <si>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</si>
  <si>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</si>
  <si>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</si>
  <si>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</si>
  <si>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</si>
  <si>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</si>
  <si>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</si>
  <si>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</si>
  <si>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</si>
  <si>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</si>
  <si>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</si>
  <si>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</si>
  <si>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</si>
  <si>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</si>
  <si>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</si>
  <si>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</si>
  <si>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</si>
  <si>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</si>
  <si>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</si>
  <si>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</si>
  <si>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</si>
  <si>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</si>
  <si>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</si>
  <si>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</si>
  <si>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</si>
  <si>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</si>
  <si>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</si>
  <si>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</si>
  <si>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</si>
  <si>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</si>
  <si>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</si>
  <si>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</si>
  <si>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</si>
  <si>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</si>
  <si>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</si>
  <si>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</si>
  <si>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</si>
  <si>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</si>
  <si>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</si>
  <si>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</si>
  <si>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</si>
  <si>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</si>
  <si>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</si>
  <si>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</si>
  <si>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</si>
  <si>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</si>
  <si>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</si>
  <si>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</si>
  <si>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</si>
  <si>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</si>
  <si>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</si>
  <si>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</si>
  <si>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</si>
  <si>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</si>
  <si>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</si>
  <si>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</si>
  <si>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</si>
  <si>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</si>
  <si>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</si>
  <si>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</si>
  <si>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</si>
  <si>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</si>
  <si>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</si>
  <si>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</si>
  <si>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</si>
  <si>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</si>
  <si>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</si>
  <si>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</si>
  <si>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</si>
  <si>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</si>
  <si>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</si>
  <si>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</si>
  <si>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</si>
  <si>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</si>
  <si>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</si>
  <si>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</si>
  <si>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</si>
  <si>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</si>
  <si>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</si>
  <si>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</si>
  <si>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</si>
  <si>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</si>
  <si>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</si>
  <si>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</si>
  <si>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</si>
  <si>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</si>
  <si>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</si>
  <si>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</si>
  <si>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</si>
  <si>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</si>
  <si>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</si>
  <si>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</si>
  <si>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</si>
  <si>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</si>
  <si>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</si>
  <si>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</si>
  <si>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</si>
  <si>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</si>
  <si>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</si>
  <si>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</si>
  <si>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</si>
  <si>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</si>
  <si>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</si>
  <si>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</si>
  <si>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</si>
  <si>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</si>
  <si>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</si>
  <si>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</si>
  <si>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</si>
  <si>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</si>
  <si>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</si>
  <si>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</si>
  <si>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</si>
  <si>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</si>
  <si>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</si>
  <si>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</si>
  <si>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</si>
  <si>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</si>
  <si>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</si>
  <si>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</si>
  <si>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</si>
  <si>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</si>
  <si>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</si>
  <si>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</si>
  <si>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</si>
  <si>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</si>
  <si>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</si>
  <si>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</si>
  <si>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</si>
  <si>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</si>
  <si>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</si>
  <si>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</si>
  <si>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</si>
  <si>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</si>
  <si>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</si>
  <si>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</si>
  <si>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</si>
  <si>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</si>
  <si>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</si>
  <si>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</si>
  <si>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</si>
  <si>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</si>
  <si>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</si>
  <si>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</si>
  <si>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</si>
  <si>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</si>
  <si>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</si>
  <si>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</si>
  <si>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</si>
  <si>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</si>
  <si>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</si>
  <si>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</si>
  <si>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</si>
  <si>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</si>
  <si>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</si>
  <si>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</si>
  <si>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</si>
  <si>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</si>
  <si>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</si>
  <si>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</si>
  <si>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</si>
  <si>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</si>
  <si>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</si>
  <si>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</si>
  <si>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</si>
  <si>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</si>
  <si>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</si>
  <si>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</si>
  <si>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</si>
  <si>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</si>
  <si>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</si>
  <si>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</si>
  <si>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</si>
  <si>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</si>
  <si>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</si>
  <si>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</si>
  <si>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</si>
  <si>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</si>
  <si>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</si>
  <si>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</si>
  <si>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</si>
  <si>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</si>
  <si>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</si>
  <si>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</si>
  <si>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</si>
  <si>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</si>
  <si>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</si>
  <si>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</si>
  <si>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</si>
  <si>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</si>
  <si>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</si>
  <si>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</si>
  <si>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</si>
  <si>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</si>
  <si>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</si>
  <si>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</si>
  <si>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</si>
  <si>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</si>
  <si>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</si>
  <si>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</si>
  <si>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</si>
  <si>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</si>
  <si>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</si>
  <si>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</si>
  <si>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</si>
  <si>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</si>
  <si>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</si>
  <si>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</si>
  <si>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</si>
  <si>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</si>
  <si>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</si>
  <si>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</si>
  <si>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</si>
  <si>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</si>
  <si>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</si>
  <si>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</si>
  <si>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</si>
  <si>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</si>
  <si>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</si>
  <si>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</si>
  <si>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</si>
  <si>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</si>
  <si>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</si>
  <si>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</si>
  <si>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</si>
  <si>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</si>
  <si>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</si>
  <si>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</si>
  <si>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</si>
  <si>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</si>
  <si>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</si>
  <si>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</si>
  <si>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</si>
  <si>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</si>
  <si>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</si>
  <si>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</si>
  <si>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</si>
  <si>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</si>
  <si>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</si>
  <si>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</si>
  <si>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</si>
  <si>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</si>
  <si>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</si>
  <si>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</si>
  <si>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</si>
  <si>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</si>
  <si>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</si>
  <si>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</si>
  <si>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</si>
  <si>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</si>
  <si>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</si>
  <si>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</si>
  <si>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</si>
  <si>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</si>
  <si>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</si>
  <si>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</si>
  <si>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</si>
  <si>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</si>
  <si>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</si>
  <si>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</si>
  <si>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</si>
  <si>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</si>
  <si>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</si>
  <si>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</si>
  <si>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</si>
  <si>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</si>
  <si>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</si>
  <si>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</si>
  <si>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</si>
  <si>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</si>
  <si>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</si>
  <si>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</si>
  <si>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</si>
  <si>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</si>
  <si>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</si>
  <si>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</si>
  <si>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</si>
  <si>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</si>
  <si>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</si>
  <si>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</si>
  <si>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</si>
  <si>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</si>
  <si>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</si>
  <si>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</si>
  <si>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</si>
  <si>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</si>
  <si>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</si>
  <si>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</si>
  <si>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</si>
  <si>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</si>
  <si>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</si>
  <si>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</si>
  <si>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</si>
  <si>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</si>
  <si>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</si>
  <si>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</si>
  <si>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</si>
  <si>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</si>
  <si>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</si>
  <si>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</si>
  <si>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</si>
  <si>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</si>
  <si>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</si>
  <si>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</si>
  <si>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</si>
  <si>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</si>
  <si>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</si>
  <si>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</si>
  <si>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</si>
  <si>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</si>
  <si>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</si>
  <si>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</si>
  <si>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</si>
  <si>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</si>
  <si>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</si>
  <si>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</si>
  <si>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</si>
  <si>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</si>
  <si>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</si>
  <si>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</si>
  <si>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</si>
  <si>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</si>
  <si>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</si>
  <si>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</si>
  <si>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</si>
  <si>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</si>
  <si>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</si>
  <si>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</si>
  <si>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</si>
  <si>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</si>
  <si>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</si>
  <si>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</si>
  <si>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</si>
  <si>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</si>
  <si>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</si>
  <si>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</si>
  <si>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</si>
  <si>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</si>
  <si>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</si>
  <si>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</si>
  <si>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</si>
  <si>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</si>
  <si>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</si>
  <si>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</si>
  <si>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</si>
  <si>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</si>
  <si>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</si>
  <si>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</si>
  <si>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</si>
  <si>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</si>
  <si>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</si>
  <si>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</si>
  <si>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</si>
  <si>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</si>
  <si>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</si>
  <si>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</si>
  <si>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</si>
  <si>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</si>
  <si>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</si>
  <si>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</si>
  <si>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</si>
  <si>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</si>
  <si>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</si>
  <si>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</si>
  <si>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</si>
  <si>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</si>
  <si>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</si>
  <si>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</si>
  <si>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</si>
  <si>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</si>
  <si>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</si>
  <si>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</si>
  <si>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</si>
  <si>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</si>
  <si>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</si>
  <si>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</si>
  <si>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</si>
  <si>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</si>
  <si>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</si>
  <si>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</si>
  <si>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</si>
  <si>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</si>
  <si>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</si>
  <si>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</si>
  <si>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</si>
  <si>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</si>
  <si>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</si>
  <si>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</si>
  <si>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</si>
  <si>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</si>
  <si>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</si>
  <si>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</si>
  <si>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</si>
  <si>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</si>
  <si>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</si>
  <si>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</si>
  <si>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</si>
  <si>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</si>
  <si>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</si>
  <si>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</si>
  <si>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</si>
  <si>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</si>
  <si>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</si>
  <si>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</si>
  <si>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</si>
  <si>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</si>
  <si>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</si>
  <si>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</si>
  <si>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</si>
  <si>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</si>
  <si>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</si>
  <si>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</si>
  <si>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</si>
  <si>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</si>
  <si>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</si>
  <si>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</si>
  <si>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</si>
  <si>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</si>
  <si>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</si>
  <si>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</si>
  <si>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</si>
  <si>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</si>
  <si>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</si>
  <si>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</si>
  <si>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</si>
  <si>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</si>
  <si>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</si>
  <si>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</si>
  <si>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</si>
  <si>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</si>
  <si>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</si>
  <si>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</si>
  <si>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</si>
  <si>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</si>
  <si>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</si>
  <si>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</si>
  <si>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</si>
  <si>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</si>
  <si>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</si>
  <si>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</si>
  <si>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</si>
  <si>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</si>
  <si>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</si>
  <si>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</si>
  <si>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</si>
  <si>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</si>
  <si>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</si>
  <si>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</si>
  <si>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</si>
  <si>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</si>
  <si>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</si>
  <si>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</si>
  <si>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</si>
  <si>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</si>
  <si>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</si>
  <si>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</si>
  <si>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</si>
  <si>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</si>
  <si>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</si>
  <si>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</si>
  <si>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</si>
  <si>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</si>
  <si>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</si>
  <si>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</si>
  <si>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</si>
  <si>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</si>
  <si>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</si>
  <si>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</si>
  <si>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</si>
  <si>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</si>
  <si>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</si>
  <si>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</si>
  <si>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</si>
  <si>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</si>
  <si>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</si>
  <si>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</si>
  <si>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</si>
  <si>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</si>
  <si>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</si>
  <si>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</si>
  <si>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</si>
  <si>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</si>
  <si>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</si>
  <si>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</si>
  <si>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</si>
  <si>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</si>
  <si>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</si>
  <si>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</si>
  <si>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</si>
  <si>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</si>
  <si>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</si>
  <si>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</si>
  <si>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</si>
  <si>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</si>
  <si>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</si>
  <si>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</si>
  <si>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</si>
  <si>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</si>
  <si>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</si>
  <si>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</si>
  <si>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</si>
  <si>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</si>
  <si>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</si>
  <si>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</si>
  <si>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</si>
  <si>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</si>
  <si>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</si>
  <si>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</si>
  <si>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</si>
  <si>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</si>
  <si>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</si>
  <si>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</si>
  <si>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</si>
  <si>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</si>
  <si>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</si>
  <si>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</si>
  <si>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</si>
  <si>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</si>
  <si>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</si>
  <si>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</si>
  <si>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</si>
  <si>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</si>
  <si>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</si>
  <si>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</si>
  <si>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</si>
  <si>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</si>
  <si>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</si>
  <si>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</si>
  <si>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</si>
  <si>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</si>
  <si>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</si>
  <si>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</si>
  <si>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</si>
  <si>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</si>
  <si>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</si>
  <si>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</si>
  <si>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</si>
  <si>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</si>
  <si>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</si>
  <si>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</si>
  <si>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</si>
  <si>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</si>
  <si>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</si>
  <si>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</si>
  <si>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</si>
  <si>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</si>
  <si>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</si>
  <si>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</si>
  <si>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</si>
  <si>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</si>
  <si>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</si>
  <si>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</si>
  <si>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</si>
  <si>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</si>
  <si>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</si>
  <si>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</si>
  <si>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</si>
  <si>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</si>
  <si>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</si>
  <si>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</si>
  <si>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</si>
  <si>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</si>
  <si>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</si>
  <si>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</si>
  <si>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</si>
  <si>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</si>
  <si>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</si>
  <si>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</si>
  <si>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</si>
  <si>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</si>
  <si>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</si>
  <si>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</si>
  <si>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</si>
  <si>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</si>
  <si>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</si>
  <si>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</si>
  <si>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</si>
  <si>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</si>
  <si>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</si>
  <si>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</si>
  <si>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</si>
  <si>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</si>
  <si>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</si>
  <si>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</si>
  <si>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</si>
  <si>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</si>
  <si>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</si>
  <si>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</si>
  <si>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</si>
  <si>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</si>
  <si>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</si>
  <si>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</si>
  <si>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</si>
  <si>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</si>
  <si>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</si>
  <si>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</si>
  <si>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</si>
  <si>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</si>
  <si>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</si>
  <si>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</si>
  <si>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</si>
  <si>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</si>
  <si>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</si>
  <si>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</si>
  <si>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</si>
  <si>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</si>
  <si>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</si>
  <si>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</si>
  <si>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</si>
  <si>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</si>
  <si>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</si>
  <si>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</si>
  <si>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</si>
  <si>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</si>
  <si>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</si>
  <si>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</si>
  <si>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</si>
  <si>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</si>
  <si>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</si>
  <si>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</si>
  <si>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</si>
  <si>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</si>
  <si>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</si>
  <si>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</si>
  <si>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</si>
  <si>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</si>
  <si>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</si>
  <si>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</si>
  <si>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</si>
  <si>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</si>
  <si>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</si>
  <si>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</si>
  <si>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</si>
  <si>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</si>
  <si>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</si>
  <si>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</si>
  <si>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</si>
  <si>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</si>
  <si>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</si>
  <si>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</si>
  <si>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</si>
  <si>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</si>
  <si>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</si>
  <si>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</si>
  <si>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</si>
  <si>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</si>
  <si>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</si>
  <si>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</si>
  <si>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</si>
  <si>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</si>
  <si>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</si>
  <si>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</si>
  <si>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</si>
  <si>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</si>
  <si>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</si>
  <si>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</si>
  <si>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</si>
  <si>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</si>
  <si>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</si>
  <si>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</si>
  <si>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</si>
  <si>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</si>
  <si>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</si>
  <si>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</si>
  <si>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</si>
  <si>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</si>
  <si>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</si>
  <si>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</si>
  <si>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</si>
  <si>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</si>
  <si>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</si>
  <si>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</si>
  <si>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</si>
  <si>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</si>
  <si>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</si>
  <si>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</si>
  <si>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</si>
  <si>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</si>
  <si>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</si>
  <si>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</si>
  <si>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</si>
  <si>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</si>
  <si>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</si>
  <si>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</si>
  <si>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</si>
  <si>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</si>
  <si>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</si>
  <si>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</si>
  <si>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</si>
  <si>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</si>
  <si>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</si>
  <si>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</si>
  <si>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</si>
  <si>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</si>
  <si>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</si>
  <si>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</si>
  <si>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</si>
  <si>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</si>
  <si>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</si>
  <si>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</si>
  <si>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</si>
  <si>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</si>
  <si>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</si>
  <si>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</si>
  <si>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</si>
  <si>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</si>
  <si>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</si>
  <si>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</si>
  <si>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</si>
  <si>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</si>
  <si>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</si>
  <si>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</si>
  <si>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</si>
  <si>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</si>
  <si>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</si>
  <si>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</si>
  <si>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</si>
  <si>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</si>
  <si>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</si>
  <si>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</si>
  <si>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</si>
  <si>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</si>
  <si>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</si>
  <si>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</si>
  <si>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</si>
  <si>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</si>
  <si>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</si>
  <si>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</si>
  <si>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</si>
  <si>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</si>
  <si>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</si>
  <si>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</si>
  <si>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</si>
  <si>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</si>
  <si>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</si>
  <si>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</si>
  <si>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</si>
  <si>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</si>
  <si>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</si>
  <si>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</si>
  <si>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</si>
  <si>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</si>
  <si>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</si>
  <si>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</si>
  <si>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</si>
  <si>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</si>
  <si>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</si>
  <si>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</si>
  <si>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</si>
  <si>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</si>
  <si>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</si>
  <si>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</si>
  <si>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</si>
  <si>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</si>
  <si>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</si>
  <si>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</si>
  <si>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</si>
  <si>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</si>
  <si>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</si>
  <si>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</si>
  <si>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</si>
  <si>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</si>
  <si>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</si>
  <si>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</si>
  <si>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</si>
  <si>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</si>
  <si>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</si>
  <si>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</si>
  <si>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</si>
  <si>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</si>
  <si>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</si>
  <si>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</si>
  <si>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</si>
  <si>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</si>
  <si>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</si>
  <si>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</si>
  <si>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</si>
  <si>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</si>
  <si>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</si>
  <si>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</si>
  <si>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</si>
  <si>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</si>
  <si>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</si>
  <si>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</si>
  <si>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</si>
  <si>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</si>
  <si>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</si>
  <si>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</si>
  <si>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</si>
  <si>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</si>
  <si>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</si>
  <si>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</si>
  <si>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</si>
  <si>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</si>
  <si>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</si>
  <si>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</si>
  <si>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</si>
  <si>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</si>
  <si>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</si>
  <si>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</si>
  <si>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</si>
  <si>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</si>
  <si>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</si>
  <si>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</si>
  <si>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</si>
  <si>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</si>
  <si>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</si>
  <si>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</si>
  <si>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</si>
  <si>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</si>
  <si>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</si>
  <si>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</si>
  <si>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</si>
  <si>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</si>
  <si>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</si>
  <si>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</si>
  <si>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</si>
  <si>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</si>
  <si>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</si>
  <si>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</si>
  <si>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</si>
  <si>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</si>
  <si>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</si>
  <si>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</si>
  <si>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</si>
  <si>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</si>
  <si>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</si>
  <si>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</si>
  <si>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</si>
  <si>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</si>
  <si>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</si>
  <si>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</si>
  <si>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</si>
  <si>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</si>
  <si>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</si>
  <si>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</si>
  <si>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</si>
  <si>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</si>
  <si>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</si>
  <si>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</si>
  <si>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</si>
  <si>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</si>
  <si>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</si>
  <si>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</si>
  <si>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</si>
  <si>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</si>
  <si>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</si>
  <si>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</si>
  <si>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</si>
  <si>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</si>
  <si>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</si>
  <si>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</si>
  <si>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</si>
  <si>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</si>
  <si>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</si>
  <si>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</si>
  <si>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</si>
  <si>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</si>
  <si>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</si>
  <si>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</si>
  <si>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</si>
  <si>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</si>
  <si>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</si>
  <si>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</si>
  <si>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</si>
  <si>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</si>
  <si>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</si>
  <si>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</si>
  <si>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</si>
  <si>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</si>
  <si>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</si>
  <si>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</si>
  <si>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</si>
  <si>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</si>
  <si>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</si>
  <si>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</si>
  <si>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</si>
  <si>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</si>
  <si>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</si>
  <si>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</si>
  <si>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</si>
  <si>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</si>
  <si>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</si>
  <si>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</si>
  <si>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</si>
  <si>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</si>
  <si>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</si>
  <si>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</si>
  <si>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</si>
  <si>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</si>
  <si>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</si>
  <si>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</si>
  <si>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</si>
  <si>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</si>
  <si>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</si>
  <si>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</si>
  <si>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</si>
  <si>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</si>
  <si>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</si>
  <si>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</si>
  <si>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</si>
  <si>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</si>
  <si>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</si>
  <si>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</si>
  <si>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</si>
  <si>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</si>
  <si>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</si>
  <si>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</si>
  <si>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</si>
  <si>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</si>
  <si>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</si>
  <si>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</si>
  <si>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</si>
  <si>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</si>
  <si>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</si>
  <si>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</si>
  <si>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</si>
  <si>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</si>
  <si>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</si>
  <si>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</si>
  <si>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</si>
  <si>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</si>
  <si>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</si>
  <si>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</si>
  <si>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</si>
  <si>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</si>
  <si>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</si>
  <si>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</si>
  <si>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</si>
  <si>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</si>
  <si>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</si>
  <si>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</si>
  <si>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</si>
  <si>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</si>
  <si>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</si>
  <si>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</si>
  <si>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</si>
  <si>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</si>
  <si>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</si>
  <si>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</si>
  <si>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</si>
  <si>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</si>
  <si>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</si>
  <si>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</si>
  <si>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</si>
  <si>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</si>
  <si>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</si>
  <si>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</si>
  <si>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</si>
  <si>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</si>
  <si>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</si>
  <si>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</si>
  <si>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</si>
  <si>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</si>
  <si>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</si>
  <si>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</si>
  <si>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</si>
  <si>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</si>
  <si>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</si>
  <si>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</si>
  <si>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</si>
  <si>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</si>
  <si>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</si>
  <si>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</si>
  <si>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</si>
  <si>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</si>
  <si>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</si>
  <si>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</si>
  <si>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</si>
  <si>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</si>
  <si>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</si>
  <si>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</si>
  <si>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</si>
  <si>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</si>
  <si>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</si>
  <si>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</si>
  <si>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</si>
  <si>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</si>
  <si>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</si>
  <si>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</si>
  <si>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</si>
  <si>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</si>
  <si>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</si>
  <si>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</si>
  <si>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</si>
  <si>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</si>
  <si>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</si>
  <si>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</si>
  <si>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</si>
  <si>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</si>
  <si>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</si>
  <si>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</si>
  <si>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</si>
  <si>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</si>
  <si>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</si>
  <si>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</si>
  <si>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</si>
  <si>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</si>
  <si>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</si>
  <si>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</si>
  <si>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</si>
  <si>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</si>
  <si>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</si>
  <si>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</si>
  <si>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</si>
  <si>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</si>
  <si>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</si>
  <si>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</si>
  <si>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</si>
  <si>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</si>
  <si>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</si>
  <si>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</si>
  <si>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</si>
  <si>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</si>
  <si>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</si>
  <si>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</si>
  <si>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</si>
  <si>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</si>
  <si>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</si>
  <si>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</si>
  <si>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</si>
  <si>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</si>
  <si>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</si>
  <si>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</si>
  <si>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</si>
  <si>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</si>
  <si>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</si>
  <si>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</si>
  <si>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</si>
  <si>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</si>
  <si>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</si>
  <si>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</si>
  <si>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</si>
  <si>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</si>
  <si>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</si>
  <si>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</si>
  <si>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</si>
  <si>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</si>
  <si>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</si>
  <si>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</si>
  <si>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</si>
  <si>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</si>
  <si>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</si>
  <si>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</si>
  <si>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</si>
  <si>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</si>
  <si>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</si>
  <si>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</si>
  <si>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</si>
  <si>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</si>
  <si>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</si>
  <si>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</si>
  <si>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</si>
  <si>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</si>
  <si>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</si>
  <si>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</si>
  <si>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</si>
  <si>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</si>
  <si>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</si>
  <si>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</si>
  <si>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</si>
  <si>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</si>
  <si>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</si>
  <si>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</si>
  <si>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</si>
  <si>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</si>
  <si>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</si>
  <si>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</si>
  <si>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</si>
  <si>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</si>
  <si>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</si>
  <si>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</si>
  <si>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</si>
  <si>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</si>
  <si>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</si>
  <si>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</si>
  <si>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</si>
  <si>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</si>
  <si>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</si>
  <si>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</si>
  <si>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</si>
  <si>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</si>
  <si>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</si>
  <si>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</si>
  <si>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</si>
  <si>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</si>
  <si>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</si>
  <si>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</si>
  <si>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</si>
  <si>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</si>
  <si>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</si>
  <si>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</si>
  <si>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</si>
  <si>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</si>
  <si>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</si>
  <si>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</si>
  <si>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</si>
  <si>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</si>
  <si>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</si>
  <si>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</si>
  <si>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</si>
  <si>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</si>
  <si>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</si>
  <si>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</si>
  <si>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</si>
  <si>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</si>
  <si>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</si>
  <si>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</si>
  <si>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</si>
  <si>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</si>
  <si>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</si>
  <si>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</si>
  <si>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</si>
  <si>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</si>
  <si>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</si>
  <si>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</si>
  <si>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</si>
  <si>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</si>
  <si>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</si>
  <si>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</si>
  <si>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</si>
  <si>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</si>
  <si>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</si>
  <si>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</si>
  <si>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</si>
  <si>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</si>
  <si>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</si>
  <si>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</si>
  <si>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</si>
  <si>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</si>
  <si>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</si>
  <si>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</si>
  <si>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</si>
  <si>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</si>
  <si>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</si>
  <si>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</si>
  <si>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</si>
  <si>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</si>
  <si>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</si>
  <si>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</si>
  <si>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</si>
  <si>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</si>
  <si>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</si>
  <si>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</si>
  <si>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</si>
  <si>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</si>
  <si>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</si>
  <si>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</si>
  <si>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</si>
  <si>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</si>
  <si>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</si>
  <si>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</si>
  <si>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</si>
  <si>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</si>
  <si>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</si>
  <si>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</si>
  <si>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</si>
  <si>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</si>
  <si>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</si>
  <si>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</si>
  <si>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</si>
  <si>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</si>
  <si>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</si>
  <si>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</si>
  <si>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</si>
  <si>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</si>
  <si>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</si>
  <si>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</si>
  <si>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</si>
  <si>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</si>
  <si>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</si>
  <si>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</si>
  <si>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</si>
  <si>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</si>
  <si>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</si>
  <si>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</si>
  <si>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</si>
  <si>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</si>
  <si>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</si>
  <si>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</si>
  <si>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</si>
  <si>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</si>
  <si>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</si>
  <si>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</si>
  <si>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</si>
  <si>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</si>
  <si>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</si>
  <si>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</si>
  <si>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</si>
  <si>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</si>
  <si>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</si>
  <si>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</si>
  <si>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</si>
  <si>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</si>
  <si>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</si>
  <si>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</si>
  <si>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</si>
  <si>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</si>
  <si>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</si>
  <si>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</si>
  <si>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</si>
  <si>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</si>
  <si>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</si>
  <si>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</si>
  <si>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</si>
  <si>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</si>
  <si>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</si>
  <si>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</si>
  <si>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</si>
  <si>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</si>
  <si>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</si>
  <si>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</si>
  <si>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</si>
  <si>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</si>
  <si>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</si>
  <si>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</si>
  <si>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</si>
  <si>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</si>
  <si>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</si>
  <si>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</si>
  <si>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</si>
  <si>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</si>
  <si>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</si>
  <si>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</si>
  <si>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</si>
  <si>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</si>
  <si>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</si>
  <si>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</si>
  <si>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</si>
  <si>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</si>
  <si>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</si>
  <si>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</si>
  <si>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</si>
  <si>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</si>
  <si>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</si>
  <si>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</si>
  <si>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</si>
  <si>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</si>
  <si>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</si>
  <si>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</si>
  <si>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</si>
  <si>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</si>
  <si>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</si>
  <si>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</si>
  <si>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</si>
  <si>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</si>
  <si>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</si>
  <si>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</si>
  <si>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</si>
  <si>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</si>
  <si>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</si>
  <si>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</si>
  <si>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</si>
  <si>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</si>
  <si>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</si>
  <si>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</si>
  <si>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</si>
  <si>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</si>
  <si>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</si>
  <si>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</si>
  <si>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</si>
  <si>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</si>
  <si>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</si>
  <si>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</si>
  <si>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</si>
  <si>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</si>
  <si>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</si>
  <si>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</si>
  <si>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</si>
  <si>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</si>
  <si>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</si>
  <si>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</si>
  <si>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</si>
  <si>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</si>
  <si>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</si>
  <si>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</si>
  <si>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</si>
  <si>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</si>
  <si>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</si>
  <si>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</si>
  <si>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</si>
  <si>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</si>
  <si>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</si>
  <si>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</si>
  <si>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</si>
  <si>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</si>
  <si>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</si>
  <si>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</si>
  <si>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</si>
  <si>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</si>
  <si>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</si>
  <si>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</si>
  <si>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</si>
  <si>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</si>
  <si>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</si>
  <si>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</si>
  <si>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</si>
  <si>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</si>
  <si>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</si>
  <si>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</si>
  <si>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</si>
  <si>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</si>
  <si>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</si>
  <si>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</si>
  <si>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</si>
  <si>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</si>
  <si>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</si>
  <si>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</si>
  <si>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</si>
  <si>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</si>
  <si>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</si>
  <si>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</si>
  <si>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</si>
  <si>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</si>
  <si>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</si>
  <si>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</si>
  <si>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</si>
  <si>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</si>
  <si>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</si>
  <si>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</si>
  <si>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</si>
  <si>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</si>
  <si>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</si>
  <si>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</si>
  <si>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</si>
  <si>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</si>
  <si>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</si>
  <si>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</si>
  <si>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</si>
  <si>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</si>
  <si>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</si>
  <si>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</si>
  <si>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</si>
  <si>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</si>
  <si>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</si>
  <si>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</si>
  <si>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</si>
  <si>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</si>
  <si>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</si>
  <si>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</si>
  <si>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</si>
  <si>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</si>
  <si>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</si>
  <si>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</si>
  <si>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</si>
  <si>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</si>
  <si>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</si>
  <si>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</si>
  <si>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</si>
  <si>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</si>
  <si>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</si>
  <si>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</si>
  <si>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</si>
  <si>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</si>
  <si>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</si>
  <si>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</si>
  <si>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</si>
  <si>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</si>
  <si>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</si>
  <si>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</si>
  <si>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</si>
  <si>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</si>
  <si>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</si>
  <si>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</si>
  <si>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</si>
  <si>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</si>
  <si>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</si>
  <si>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</si>
  <si>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</si>
  <si>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</si>
  <si>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</si>
  <si>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</si>
  <si>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</si>
  <si>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</si>
  <si>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</si>
  <si>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</si>
  <si>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</si>
  <si>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</si>
  <si>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</si>
  <si>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</si>
  <si>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</si>
  <si>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</si>
  <si>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</si>
  <si>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</si>
  <si>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</si>
  <si>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</si>
  <si>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</si>
  <si>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</si>
  <si>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</si>
  <si>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</si>
  <si>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</si>
  <si>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</si>
  <si>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</si>
  <si>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</si>
  <si>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</si>
  <si>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</si>
  <si>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</si>
  <si>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</si>
  <si>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</si>
  <si>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</si>
  <si>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</si>
  <si>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</si>
  <si>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</si>
  <si>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</si>
  <si>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</si>
  <si>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</si>
  <si>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</si>
  <si>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</si>
  <si>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</si>
  <si>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</si>
  <si>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</si>
  <si>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</si>
  <si>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</si>
  <si>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</si>
  <si>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</si>
  <si>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</si>
  <si>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</si>
  <si>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</si>
  <si>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</si>
  <si>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</si>
  <si>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</si>
  <si>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</si>
  <si>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</si>
  <si>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</si>
  <si>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</si>
  <si>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</si>
  <si>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</si>
  <si>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</si>
  <si>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</si>
  <si>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</si>
  <si>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</si>
  <si>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</si>
  <si>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</si>
  <si>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</si>
  <si>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</si>
  <si>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</si>
  <si>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</si>
  <si>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</si>
  <si>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</si>
  <si>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</si>
  <si>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</si>
  <si>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</si>
  <si>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</si>
  <si>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</si>
  <si>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</si>
  <si>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</si>
  <si>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</si>
  <si>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</si>
  <si>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</si>
  <si>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</si>
  <si>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</si>
  <si>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</si>
  <si>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</si>
  <si>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</si>
  <si>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</si>
  <si>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</si>
  <si>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</si>
  <si>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</si>
  <si>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</si>
  <si>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</si>
  <si>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</si>
  <si>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</si>
  <si>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</si>
  <si>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</si>
  <si>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</si>
  <si>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</si>
  <si>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</si>
  <si>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</si>
  <si>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</si>
  <si>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</si>
  <si>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</si>
  <si>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</si>
  <si>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</si>
  <si>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</si>
  <si>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</si>
  <si>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</si>
  <si>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</si>
  <si>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</si>
  <si>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</si>
  <si>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</si>
  <si>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</si>
  <si>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</si>
  <si>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</si>
  <si>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</si>
  <si>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</si>
  <si>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</si>
  <si>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</si>
  <si>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</si>
  <si>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</si>
  <si>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</si>
  <si>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</si>
  <si>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</si>
  <si>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</si>
  <si>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</si>
  <si>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</si>
  <si>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</si>
  <si>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</si>
  <si>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</si>
  <si>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</si>
  <si>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</si>
  <si>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</si>
  <si>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</si>
  <si>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</si>
  <si>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</si>
  <si>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</si>
  <si>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</si>
  <si>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</si>
  <si>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</si>
  <si>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</si>
  <si>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</si>
  <si>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</si>
  <si>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</si>
  <si>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</si>
  <si>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</si>
  <si>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</si>
  <si>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</si>
  <si>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</si>
  <si>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</si>
  <si>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</si>
  <si>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</si>
  <si>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</si>
  <si>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</si>
  <si>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</si>
  <si>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</si>
  <si>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</si>
  <si>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</si>
  <si>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</si>
  <si>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</si>
  <si>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</si>
  <si>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</si>
  <si>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</si>
  <si>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</si>
  <si>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</si>
  <si>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</si>
  <si>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</si>
  <si>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</si>
  <si>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</si>
  <si>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</si>
  <si>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</si>
  <si>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</si>
  <si>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</si>
  <si>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</si>
  <si>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</si>
  <si>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</si>
  <si>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</si>
  <si>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</si>
  <si>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</si>
  <si>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</si>
  <si>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</si>
  <si>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</si>
  <si>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</si>
  <si>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</si>
  <si>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</si>
  <si>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</si>
  <si>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</si>
  <si>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</si>
  <si>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</si>
  <si>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</si>
  <si>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</si>
  <si>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</si>
  <si>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</si>
  <si>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</si>
  <si>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</si>
  <si>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</si>
  <si>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</si>
  <si>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</si>
  <si>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</si>
  <si>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</si>
  <si>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</si>
  <si>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</si>
  <si>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</si>
  <si>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</si>
  <si>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</si>
  <si>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</si>
  <si>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</si>
  <si>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</si>
  <si>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</si>
  <si>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</si>
  <si>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</si>
  <si>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</si>
  <si>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</si>
  <si>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</si>
  <si>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</si>
  <si>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</si>
  <si>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</si>
  <si>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</si>
  <si>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</si>
  <si>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</si>
  <si>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</si>
  <si>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</si>
  <si>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</si>
  <si>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</si>
  <si>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</si>
  <si>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</si>
  <si>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</si>
  <si>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</si>
  <si>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</si>
  <si>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</si>
  <si>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</si>
  <si>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</si>
  <si>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</si>
  <si>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</si>
  <si>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</si>
  <si>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</si>
  <si>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</si>
  <si>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</si>
  <si>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</si>
  <si>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</si>
  <si>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</si>
  <si>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</si>
  <si>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</si>
  <si>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</si>
  <si>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</si>
  <si>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</si>
  <si>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</si>
  <si>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</si>
  <si>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</si>
  <si>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</si>
  <si>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</si>
  <si>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</si>
  <si>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</si>
  <si>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</si>
  <si>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</si>
  <si>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</si>
  <si>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</si>
  <si>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</si>
  <si>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</si>
  <si>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</si>
  <si>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</si>
  <si>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</si>
  <si>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</si>
  <si>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</si>
  <si>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</si>
  <si>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</si>
  <si>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</si>
  <si>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</si>
  <si>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</si>
  <si>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</si>
  <si>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</si>
  <si>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</si>
  <si>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</si>
  <si>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</si>
  <si>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</si>
  <si>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</si>
  <si>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</si>
  <si>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</si>
  <si>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</si>
  <si>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</si>
  <si>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</si>
  <si>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</si>
  <si>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</si>
  <si>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</si>
  <si>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</si>
  <si>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</si>
  <si>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</si>
  <si>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</si>
  <si>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</si>
  <si>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</si>
  <si>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</si>
  <si>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</si>
  <si>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</si>
  <si>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</si>
  <si>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</si>
  <si>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</si>
  <si>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</si>
  <si>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</si>
  <si>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</si>
  <si>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</si>
  <si>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</si>
  <si>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</si>
  <si>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</si>
  <si>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</si>
  <si>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</si>
  <si>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</si>
  <si>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</si>
  <si>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</si>
  <si>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</si>
  <si>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</si>
  <si>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</si>
  <si>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</si>
  <si>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</si>
  <si>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</si>
  <si>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</si>
  <si>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</si>
  <si>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</si>
  <si>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</si>
  <si>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</si>
  <si>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</si>
  <si>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</si>
  <si>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</si>
  <si>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</si>
  <si>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</si>
  <si>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</si>
  <si>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</si>
  <si>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</si>
  <si>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</si>
  <si>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</si>
  <si>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</si>
  <si>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</si>
  <si>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</si>
  <si>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</si>
  <si>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</si>
  <si>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</si>
  <si>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</si>
  <si>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</si>
  <si>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</si>
  <si>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</si>
  <si>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</si>
  <si>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</si>
  <si>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</si>
  <si>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</si>
  <si>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</si>
  <si>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</si>
  <si>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</si>
  <si>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</si>
  <si>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</si>
  <si>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</si>
  <si>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</si>
  <si>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</si>
  <si>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</si>
  <si>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</si>
  <si>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</si>
  <si>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</si>
  <si>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</si>
  <si>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</si>
  <si>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</si>
  <si>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</si>
  <si>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</si>
  <si>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</si>
  <si>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</si>
  <si>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</si>
  <si>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</si>
  <si>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</si>
  <si>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</si>
  <si>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</si>
  <si>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</si>
  <si>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</si>
  <si>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</si>
  <si>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</si>
  <si>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</si>
  <si>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</si>
  <si>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</si>
  <si>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</si>
  <si>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</si>
  <si>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</si>
  <si>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</si>
  <si>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</si>
  <si>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</si>
  <si>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</si>
  <si>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</si>
  <si>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</si>
  <si>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</si>
  <si>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</si>
  <si>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</si>
  <si>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</si>
  <si>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</si>
  <si>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</si>
  <si>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</si>
  <si>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</si>
  <si>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</si>
  <si>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</si>
  <si>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</si>
  <si>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</si>
  <si>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</si>
  <si>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</si>
  <si>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</si>
  <si>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</si>
  <si>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</si>
  <si>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</si>
  <si>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</si>
  <si>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</si>
  <si>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</si>
  <si>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</si>
  <si>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</si>
  <si>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</si>
  <si>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</si>
  <si>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</si>
  <si>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</si>
  <si>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</si>
  <si>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</si>
  <si>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</si>
  <si>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</si>
  <si>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</si>
  <si>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</si>
  <si>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</si>
  <si>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</si>
  <si>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</si>
  <si>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</si>
  <si>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</si>
  <si>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</si>
  <si>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</si>
  <si>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</si>
  <si>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</si>
  <si>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</si>
  <si>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</si>
  <si>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</si>
  <si>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</si>
  <si>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</si>
  <si>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</si>
  <si>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</si>
  <si>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</si>
  <si>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</si>
  <si>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</si>
  <si>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</si>
  <si>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</si>
  <si>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</si>
  <si>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</si>
  <si>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</si>
  <si>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</si>
  <si>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</si>
  <si>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</si>
  <si>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</si>
  <si>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</si>
  <si>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</si>
  <si>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</si>
  <si>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</si>
  <si>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</si>
  <si>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</si>
  <si>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</si>
  <si>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</si>
  <si>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</si>
  <si>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</si>
  <si>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</si>
  <si>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</si>
  <si>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</si>
  <si>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</si>
  <si>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</si>
  <si>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</si>
  <si>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</si>
  <si>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</si>
  <si>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</si>
  <si>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</si>
  <si>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</si>
  <si>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</si>
  <si>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</si>
  <si>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</si>
  <si>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</si>
  <si>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</si>
  <si>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</si>
  <si>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</si>
  <si>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</si>
  <si>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</si>
  <si>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</si>
  <si>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</si>
  <si>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</si>
  <si>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</si>
  <si>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</si>
  <si>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</si>
  <si>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</si>
  <si>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</si>
  <si>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</si>
  <si>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</si>
  <si>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</si>
  <si>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</si>
  <si>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</si>
  <si>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</si>
  <si>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</si>
  <si>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</si>
  <si>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</si>
  <si>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</si>
  <si>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</si>
  <si>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</si>
  <si>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</si>
  <si>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</si>
  <si>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</si>
  <si>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</si>
  <si>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</si>
  <si>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</si>
  <si>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</si>
  <si>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</si>
  <si>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</si>
  <si>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</si>
  <si>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</si>
  <si>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</si>
  <si>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</si>
  <si>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</si>
  <si>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</si>
  <si>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</si>
  <si>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</si>
  <si>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</si>
  <si>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</si>
  <si>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</si>
  <si>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</si>
  <si>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</si>
  <si>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</si>
  <si>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</si>
  <si>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</si>
  <si>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</si>
  <si>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</si>
  <si>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</si>
  <si>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</si>
  <si>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</si>
  <si>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</si>
  <si>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</si>
  <si>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</si>
  <si>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</si>
  <si>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</si>
  <si>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</si>
  <si>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</si>
  <si>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</si>
  <si>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</si>
  <si>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</si>
  <si>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</si>
  <si>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</si>
  <si>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</si>
  <si>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</si>
  <si>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</si>
  <si>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</si>
  <si>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</si>
  <si>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</si>
  <si>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</si>
  <si>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</si>
  <si>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</si>
  <si>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</si>
  <si>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</si>
  <si>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</si>
  <si>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</si>
  <si>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</si>
  <si>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</si>
  <si>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</si>
  <si>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</si>
  <si>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</si>
  <si>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</si>
  <si>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</si>
  <si>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</si>
  <si>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</si>
  <si>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</si>
  <si>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</si>
  <si>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</si>
  <si>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</si>
  <si>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</si>
  <si>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</si>
  <si>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</si>
  <si>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</si>
  <si>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</si>
  <si>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</si>
  <si>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</si>
  <si>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</si>
  <si>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</si>
  <si>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</si>
  <si>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</si>
  <si>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</si>
  <si>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</si>
  <si>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</si>
  <si>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</si>
  <si>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</si>
  <si>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</si>
  <si>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</si>
  <si>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</si>
  <si>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</si>
  <si>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</si>
  <si>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</si>
  <si>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</si>
  <si>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</si>
  <si>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</si>
  <si>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</si>
  <si>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</si>
  <si>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</si>
  <si>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</si>
  <si>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</si>
  <si>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</si>
  <si>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</si>
  <si>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</si>
  <si>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</si>
  <si>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</si>
  <si>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</si>
  <si>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</si>
  <si>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</si>
  <si>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</si>
  <si>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</si>
  <si>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</si>
  <si>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</si>
  <si>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</si>
  <si>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</si>
  <si>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</si>
  <si>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</si>
  <si>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</si>
  <si>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</si>
  <si>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</si>
  <si>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</si>
  <si>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</si>
  <si>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</si>
  <si>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</si>
  <si>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</si>
  <si>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</si>
  <si>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</si>
  <si>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</si>
  <si>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</si>
  <si>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</si>
  <si>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</si>
  <si>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</si>
  <si>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</si>
  <si>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</si>
  <si>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</si>
  <si>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</si>
  <si>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</si>
  <si>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</si>
  <si>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</si>
  <si>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</si>
  <si>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</si>
  <si>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</si>
  <si>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</si>
  <si>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</si>
  <si>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</si>
  <si>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</si>
  <si>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</si>
  <si>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</si>
  <si>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</si>
  <si>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</si>
  <si>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</si>
  <si>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</si>
  <si>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</si>
  <si>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</si>
  <si>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</si>
  <si>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</si>
  <si>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</si>
  <si>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</si>
  <si>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</si>
  <si>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</si>
  <si>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</si>
  <si>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</si>
  <si>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</si>
  <si>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</si>
  <si>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</si>
  <si>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</si>
  <si>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</si>
  <si>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</si>
  <si>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</si>
  <si>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</si>
  <si>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</si>
  <si>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</si>
  <si>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</si>
  <si>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</si>
  <si>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</si>
  <si>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</si>
  <si>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</si>
  <si>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</si>
  <si>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</si>
  <si>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</si>
  <si>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</si>
  <si>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</si>
  <si>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</si>
  <si>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</si>
  <si>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</si>
  <si>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</si>
  <si>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</si>
  <si>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</si>
  <si>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</si>
  <si>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</si>
  <si>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</si>
  <si>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</si>
  <si>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</si>
  <si>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</si>
  <si>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</si>
  <si>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</si>
  <si>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</si>
  <si>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</si>
  <si>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</si>
  <si>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</si>
  <si>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</si>
  <si>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</si>
  <si>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</si>
  <si>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</si>
  <si>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</si>
  <si>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</si>
  <si>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</si>
  <si>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</si>
  <si>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</si>
  <si>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</si>
  <si>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</si>
  <si>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</si>
  <si>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</si>
  <si>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</si>
  <si>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</si>
  <si>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</si>
  <si>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</si>
  <si>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</si>
  <si>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</si>
  <si>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</si>
  <si>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</si>
  <si>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</si>
  <si>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</si>
  <si>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</si>
  <si>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</si>
  <si>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</si>
  <si>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</si>
  <si>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</si>
  <si>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</si>
  <si>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</si>
  <si>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</si>
  <si>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</si>
  <si>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</si>
  <si>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</si>
  <si>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</si>
  <si>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</si>
  <si>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</si>
  <si>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</si>
  <si>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</si>
  <si>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</si>
  <si>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</si>
  <si>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</si>
  <si>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</si>
  <si>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</si>
  <si>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</si>
  <si>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</si>
  <si>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</si>
  <si>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</si>
  <si>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</si>
  <si>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</si>
  <si>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</si>
  <si>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</si>
  <si>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</si>
  <si>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</si>
  <si>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</si>
  <si>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</si>
  <si>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</si>
  <si>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</si>
  <si>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</si>
  <si>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</si>
  <si>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</si>
  <si>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</si>
  <si>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</si>
  <si>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</si>
  <si>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</si>
  <si>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</si>
  <si>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</si>
  <si>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</si>
  <si>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</si>
  <si>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</si>
  <si>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</si>
  <si>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</si>
  <si>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</si>
  <si>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</si>
  <si>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</si>
  <si>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</si>
  <si>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</si>
  <si>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</si>
  <si>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</si>
  <si>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</si>
  <si>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</si>
  <si>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</si>
  <si>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</si>
  <si>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</si>
  <si>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</si>
  <si>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</si>
  <si>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</si>
  <si>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</si>
  <si>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</si>
  <si>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</si>
  <si>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</si>
  <si>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</si>
  <si>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</si>
  <si>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</si>
  <si>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</si>
  <si>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</si>
  <si>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</si>
  <si>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</si>
  <si>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</si>
  <si>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</si>
  <si>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</si>
  <si>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</si>
  <si>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</si>
  <si>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</si>
  <si>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</si>
  <si>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</si>
  <si>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</si>
  <si>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</si>
  <si>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</si>
  <si>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</si>
  <si>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</si>
  <si>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</si>
  <si>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</si>
  <si>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</si>
  <si>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</si>
  <si>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</si>
  <si>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</si>
  <si>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</si>
  <si>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</si>
  <si>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</si>
  <si>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</si>
  <si>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</si>
  <si>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</si>
  <si>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</si>
  <si>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</si>
  <si>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</si>
  <si>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</si>
  <si>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</si>
  <si>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</si>
  <si>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</si>
  <si>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</si>
  <si>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</si>
  <si>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</si>
  <si>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</si>
  <si>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</si>
  <si>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</si>
  <si>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</si>
  <si>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</si>
  <si>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</si>
  <si>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</si>
  <si>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</si>
  <si>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</si>
  <si>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</si>
  <si>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</si>
  <si>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</si>
  <si>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</si>
  <si>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</si>
  <si>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</si>
  <si>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</si>
  <si>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</si>
  <si>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</si>
  <si>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</si>
  <si>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</si>
  <si>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</si>
  <si>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</si>
  <si>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</si>
  <si>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</si>
  <si>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</si>
  <si>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</si>
  <si>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</si>
  <si>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</si>
  <si>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</si>
  <si>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</si>
  <si>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</si>
  <si>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</si>
  <si>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</si>
  <si>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</si>
  <si>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</si>
  <si>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</si>
  <si>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</si>
  <si>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</si>
  <si>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</si>
  <si>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</si>
  <si>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</si>
  <si>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</si>
  <si>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</si>
  <si>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</si>
  <si>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</si>
  <si>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</si>
  <si>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</si>
  <si>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</si>
  <si>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</si>
  <si>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</si>
  <si>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</si>
  <si>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</si>
  <si>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</si>
  <si>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</si>
  <si>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</si>
  <si>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</si>
  <si>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</si>
  <si>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</si>
  <si>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</si>
  <si>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</si>
  <si>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</si>
  <si>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</si>
  <si>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</si>
  <si>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</si>
  <si>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</si>
  <si>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</si>
  <si>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</si>
  <si>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</si>
  <si>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</si>
  <si>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</si>
  <si>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</si>
  <si>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</si>
  <si>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</si>
  <si>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</si>
  <si>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</si>
  <si>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</si>
  <si>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</si>
  <si>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</si>
  <si>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</si>
  <si>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</si>
  <si>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</si>
  <si>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</si>
  <si>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</si>
  <si>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</si>
  <si>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</si>
  <si>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</si>
  <si>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</si>
  <si>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</si>
  <si>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</si>
  <si>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</si>
  <si>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</si>
  <si>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</si>
  <si>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</si>
  <si>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</si>
  <si>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</si>
  <si>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</si>
  <si>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</si>
  <si>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</si>
  <si>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</si>
  <si>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</si>
  <si>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</si>
  <si>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</si>
  <si>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</si>
  <si>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</si>
  <si>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</si>
  <si>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</si>
  <si>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</si>
  <si>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</si>
  <si>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</si>
  <si>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</si>
  <si>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</si>
  <si>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</si>
  <si>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</si>
  <si>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</si>
  <si>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</si>
  <si>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</si>
  <si>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</si>
  <si>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</si>
  <si>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</si>
  <si>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</si>
  <si>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</si>
  <si>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</si>
  <si>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</si>
  <si>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</si>
  <si>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</si>
  <si>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</si>
  <si>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</si>
  <si>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</si>
  <si>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</si>
  <si>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</si>
  <si>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</si>
  <si>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</si>
  <si>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</si>
  <si>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</si>
  <si>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</si>
  <si>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</si>
  <si>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</si>
  <si>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</si>
  <si>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</si>
  <si>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</si>
  <si>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</si>
  <si>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</si>
  <si>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</si>
  <si>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</si>
  <si>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</si>
  <si>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</si>
  <si>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</si>
  <si>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</si>
  <si>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</si>
  <si>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</si>
  <si>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</si>
  <si>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</si>
  <si>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</si>
  <si>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</si>
  <si>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</si>
  <si>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</si>
  <si>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</si>
  <si>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</si>
  <si>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</si>
  <si>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</si>
  <si>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</si>
  <si>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</si>
  <si>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</si>
  <si>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</si>
  <si>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</si>
  <si>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</si>
  <si>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</si>
  <si>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</si>
  <si>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</si>
  <si>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</si>
  <si>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</si>
  <si>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</si>
  <si>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</si>
  <si>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</si>
  <si>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</si>
  <si>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</si>
  <si>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</si>
  <si>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</si>
  <si>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</si>
  <si>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</si>
  <si>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</si>
  <si>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</si>
  <si>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</si>
  <si>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</si>
  <si>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</si>
  <si>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</si>
  <si>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</si>
  <si>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</si>
  <si>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</si>
  <si>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</si>
  <si>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</si>
  <si>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</si>
  <si>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</si>
  <si>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</si>
  <si>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</si>
  <si>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</si>
  <si>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</si>
  <si>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</si>
  <si>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</si>
  <si>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</si>
  <si>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</si>
  <si>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</si>
  <si>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</si>
  <si>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</si>
  <si>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</si>
  <si>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</si>
  <si>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</si>
  <si>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</si>
  <si>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</si>
  <si>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</si>
  <si>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</si>
  <si>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</si>
  <si>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</si>
  <si>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</si>
  <si>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</si>
  <si>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</si>
  <si>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</si>
  <si>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</si>
  <si>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</si>
  <si>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</si>
  <si>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</si>
  <si>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</si>
  <si>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</si>
  <si>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</si>
  <si>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</si>
  <si>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</si>
  <si>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</si>
  <si>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</si>
  <si>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</si>
  <si>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</si>
  <si>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</si>
  <si>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</si>
  <si>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</si>
  <si>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</si>
  <si>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</si>
  <si>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</si>
  <si>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</si>
  <si>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</si>
  <si>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</si>
  <si>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</si>
  <si>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</si>
  <si>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</si>
  <si>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</si>
  <si>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</si>
  <si>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</si>
  <si>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</si>
  <si>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</si>
  <si>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</si>
  <si>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</si>
  <si>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</si>
  <si>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</si>
  <si>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</si>
  <si>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</si>
  <si>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</si>
  <si>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</si>
  <si>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</si>
  <si>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</si>
  <si>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</si>
  <si>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</si>
  <si>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</si>
  <si>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</si>
  <si>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</si>
  <si>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</si>
  <si>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</si>
  <si>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</si>
  <si>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</si>
  <si>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</si>
  <si>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</si>
  <si>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</si>
  <si>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</si>
  <si>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</si>
  <si>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</si>
  <si>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</si>
  <si>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</si>
  <si>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</si>
  <si>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</si>
  <si>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</si>
  <si>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</si>
  <si>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</si>
  <si>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</si>
  <si>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</si>
  <si>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</si>
  <si>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</si>
  <si>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</si>
  <si>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</si>
  <si>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</si>
  <si>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</si>
  <si>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</si>
  <si>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</si>
  <si>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</si>
  <si>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</si>
  <si>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</si>
  <si>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</si>
  <si>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</si>
  <si>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</si>
  <si>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</si>
  <si>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</si>
  <si>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</si>
  <si>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</si>
  <si>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</si>
  <si>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</si>
  <si>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</si>
  <si>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</si>
  <si>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</si>
  <si>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</si>
  <si>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</si>
  <si>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</si>
  <si>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</si>
  <si>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</si>
  <si>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</si>
  <si>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</si>
  <si>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</si>
  <si>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</si>
  <si>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</si>
  <si>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</si>
  <si>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</si>
  <si>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</si>
  <si>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</si>
  <si>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</si>
  <si>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</si>
  <si>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</si>
  <si>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</si>
  <si>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</si>
  <si>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</si>
  <si>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</si>
  <si>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</si>
  <si>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</si>
  <si>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</si>
  <si>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</si>
  <si>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</si>
  <si>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</si>
  <si>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</si>
  <si>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</si>
  <si>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</si>
  <si>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</si>
  <si>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</si>
  <si>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</si>
  <si>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</si>
  <si>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</si>
  <si>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</si>
  <si>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</si>
  <si>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</si>
  <si>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</si>
  <si>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</si>
  <si>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</si>
  <si>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</si>
  <si>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</si>
  <si>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</si>
  <si>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</si>
  <si>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</si>
  <si>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</si>
  <si>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</si>
  <si>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</si>
  <si>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</si>
  <si>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</si>
  <si>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</si>
  <si>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</si>
  <si>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</si>
  <si>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</si>
  <si>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</si>
  <si>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</si>
  <si>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</si>
  <si>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</si>
  <si>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</si>
  <si>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</si>
  <si>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</si>
  <si>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</si>
  <si>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</si>
  <si>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</si>
  <si>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</si>
  <si>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</si>
  <si>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</si>
  <si>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</si>
  <si>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</si>
  <si>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</si>
  <si>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</si>
  <si>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</si>
  <si>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</si>
  <si>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</si>
  <si>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</si>
  <si>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</si>
  <si>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</si>
  <si>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</si>
  <si>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</si>
  <si>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</si>
  <si>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</si>
  <si>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</si>
  <si>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</si>
  <si>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</si>
  <si>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</si>
  <si>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</si>
  <si>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</si>
  <si>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</si>
  <si>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</si>
  <si>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</si>
  <si>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</si>
  <si>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</si>
  <si>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</si>
  <si>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</si>
  <si>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</si>
  <si>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</si>
  <si>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</si>
  <si>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</si>
  <si>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</si>
  <si>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</si>
  <si>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</si>
  <si>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</si>
  <si>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</si>
  <si>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</si>
  <si>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</si>
  <si>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</si>
  <si>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</si>
  <si>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</si>
  <si>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</si>
  <si>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</si>
  <si>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</si>
  <si>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</si>
  <si>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</si>
  <si>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</si>
  <si>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</si>
  <si>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</si>
  <si>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</si>
  <si>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</si>
  <si>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</si>
  <si>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</si>
  <si>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</si>
  <si>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</si>
  <si>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</si>
  <si>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</si>
  <si>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</si>
  <si>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</si>
  <si>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</si>
  <si>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</si>
  <si>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</si>
  <si>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</si>
  <si>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</si>
  <si>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</si>
  <si>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</si>
  <si>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</si>
  <si>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</si>
  <si>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</si>
  <si>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</si>
  <si>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</si>
  <si>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</si>
  <si>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</si>
  <si>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</si>
  <si>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</si>
  <si>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</si>
  <si>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</si>
  <si>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</si>
  <si>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</si>
  <si>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</si>
  <si>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</si>
  <si>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</si>
  <si>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</si>
  <si>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</si>
  <si>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</si>
  <si>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</si>
  <si>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</si>
  <si>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</si>
  <si>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</si>
  <si>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</si>
  <si>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</si>
  <si>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</si>
  <si>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</si>
  <si>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</si>
  <si>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</si>
  <si>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</si>
  <si>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</si>
  <si>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</si>
  <si>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</si>
  <si>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</si>
  <si>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</si>
  <si>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</si>
  <si>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</si>
  <si>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</si>
  <si>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</si>
  <si>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</si>
  <si>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</si>
  <si>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</si>
  <si>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</si>
  <si>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</si>
  <si>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</si>
  <si>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</si>
  <si>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</si>
  <si>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</si>
  <si>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</si>
  <si>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</si>
  <si>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</si>
  <si>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</si>
  <si>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</si>
  <si>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</si>
  <si>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</si>
  <si>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</si>
  <si>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</si>
  <si>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</si>
  <si>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</si>
  <si>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</si>
  <si>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</si>
  <si>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</si>
  <si>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</si>
  <si>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</si>
  <si>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</si>
  <si>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</si>
  <si>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</si>
  <si>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</si>
  <si>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</si>
  <si>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</si>
  <si>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</si>
  <si>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</si>
  <si>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</si>
  <si>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</si>
  <si>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</si>
  <si>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</si>
  <si>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</si>
  <si>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</si>
  <si>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</si>
  <si>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</si>
  <si>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</si>
  <si>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</si>
  <si>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</si>
  <si>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</si>
  <si>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</si>
  <si>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</si>
  <si>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</si>
  <si>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</si>
  <si>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</si>
  <si>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</si>
  <si>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</si>
  <si>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</si>
  <si>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</si>
  <si>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</si>
  <si>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</si>
  <si>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</si>
  <si>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</si>
  <si>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</si>
  <si>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</si>
  <si>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</si>
  <si>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</si>
  <si>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</si>
  <si>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</si>
  <si>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</si>
  <si>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</si>
  <si>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</si>
  <si>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</si>
  <si>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</si>
  <si>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</si>
  <si>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</si>
  <si>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</si>
  <si>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</si>
  <si>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</si>
  <si>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</si>
  <si>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</si>
  <si>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</si>
  <si>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</si>
  <si>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</si>
  <si>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</si>
  <si>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</si>
  <si>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</si>
  <si>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</si>
  <si>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</si>
  <si>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</si>
  <si>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</si>
  <si>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</si>
  <si>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</si>
  <si>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</si>
  <si>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</si>
  <si>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</si>
  <si>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</si>
  <si>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</si>
  <si>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</si>
  <si>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</si>
  <si>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</si>
  <si>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</si>
  <si>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</si>
  <si>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</si>
  <si>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</si>
  <si>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</si>
  <si>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</si>
  <si>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</si>
  <si>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</si>
  <si>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</si>
  <si>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</si>
  <si>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</si>
  <si>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</si>
  <si>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</si>
  <si>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</si>
  <si>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</si>
  <si>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</si>
  <si>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</si>
  <si>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</si>
  <si>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</si>
  <si>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</si>
  <si>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</si>
  <si>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</si>
  <si>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</si>
  <si>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</si>
  <si>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</si>
  <si>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</si>
  <si>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</si>
  <si>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</si>
  <si>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</si>
  <si>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</si>
  <si>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</si>
  <si>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</si>
  <si>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</si>
  <si>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</si>
  <si>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</si>
  <si>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</si>
  <si>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</si>
  <si>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</si>
  <si>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</si>
  <si>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</si>
  <si>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</si>
  <si>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</si>
  <si>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</si>
  <si>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</si>
  <si>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</si>
  <si>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</si>
  <si>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</si>
  <si>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</si>
  <si>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</si>
  <si>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</si>
  <si>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</si>
  <si>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</si>
  <si>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</si>
  <si>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</si>
  <si>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</si>
  <si>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</si>
  <si>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</si>
  <si>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</si>
  <si>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</si>
  <si>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</si>
  <si>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</si>
  <si>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</si>
  <si>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</si>
  <si>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</si>
  <si>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</si>
  <si>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</si>
  <si>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</si>
  <si>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</si>
  <si>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</si>
  <si>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</si>
  <si>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</si>
  <si>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</si>
  <si>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</si>
  <si>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</si>
  <si>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</si>
  <si>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</si>
  <si>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</si>
  <si>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</si>
  <si>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</si>
  <si>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</si>
  <si>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</si>
  <si>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</si>
  <si>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</si>
  <si>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</si>
  <si>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</si>
  <si>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</si>
  <si>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</si>
  <si>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</si>
  <si>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</si>
  <si>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</si>
  <si>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</si>
  <si>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</si>
  <si>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</si>
  <si>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</si>
  <si>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</si>
  <si>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</si>
  <si>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</si>
  <si>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</si>
  <si>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</si>
  <si>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</si>
  <si>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</si>
  <si>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</si>
  <si>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</si>
  <si>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</si>
  <si>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</si>
  <si>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</si>
  <si>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</si>
  <si>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</si>
  <si>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</si>
  <si>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</si>
  <si>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</si>
  <si>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</si>
  <si>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</si>
  <si>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</si>
  <si>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</si>
  <si>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</si>
  <si>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</si>
  <si>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</si>
  <si>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</si>
  <si>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</si>
  <si>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</si>
  <si>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</si>
  <si>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</si>
  <si>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</si>
  <si>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</si>
  <si>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</si>
  <si>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</si>
  <si>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</si>
  <si>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</si>
  <si>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</si>
  <si>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</si>
  <si>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</si>
  <si>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</si>
  <si>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</si>
  <si>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</si>
  <si>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</si>
  <si>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</si>
  <si>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</si>
  <si>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</si>
  <si>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</si>
  <si>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</si>
  <si>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</si>
  <si>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</si>
  <si>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</si>
  <si>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</si>
  <si>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</si>
  <si>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</si>
  <si>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</si>
  <si>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</si>
  <si>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</si>
  <si>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</si>
  <si>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</si>
  <si>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</si>
  <si>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</si>
  <si>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</si>
  <si>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</si>
  <si>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</si>
  <si>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</si>
  <si>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</si>
  <si>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</si>
  <si>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</si>
  <si>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</si>
  <si>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</si>
  <si>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</si>
  <si>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</si>
  <si>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</si>
  <si>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</si>
  <si>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</si>
  <si>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</si>
  <si>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</si>
  <si>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</si>
  <si>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</si>
  <si>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</si>
  <si>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</si>
  <si>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</si>
  <si>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</si>
  <si>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</si>
  <si>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</si>
  <si>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</si>
  <si>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</si>
  <si>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</si>
  <si>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</si>
  <si>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</si>
  <si>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</si>
  <si>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</si>
  <si>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</si>
  <si>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</si>
  <si>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</si>
  <si>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</si>
  <si>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</si>
  <si>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</si>
  <si>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</si>
  <si>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</si>
  <si>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</si>
  <si>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</si>
  <si>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</si>
  <si>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</si>
  <si>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</si>
  <si>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</si>
  <si>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</si>
  <si>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</si>
  <si>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</si>
  <si>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</si>
  <si>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</si>
  <si>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</si>
  <si>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</si>
  <si>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</si>
  <si>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</si>
  <si>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</si>
  <si>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</si>
  <si>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</si>
  <si>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</si>
  <si>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</si>
  <si>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</si>
  <si>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</si>
  <si>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</si>
  <si>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</si>
  <si>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</si>
  <si>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</si>
  <si>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</si>
  <si>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</si>
  <si>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</si>
  <si>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</si>
  <si>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</si>
  <si>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</si>
  <si>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</si>
  <si>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</si>
  <si>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</si>
  <si>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</si>
  <si>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</si>
  <si>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</si>
  <si>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</si>
  <si>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</si>
  <si>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</si>
  <si>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</si>
  <si>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</si>
  <si>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</si>
  <si>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</si>
  <si>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</si>
  <si>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</si>
  <si>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</si>
  <si>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</si>
  <si>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</si>
  <si>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</si>
  <si>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</si>
  <si>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</si>
  <si>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</si>
  <si>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</si>
  <si>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</si>
  <si>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</si>
  <si>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</si>
  <si>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</si>
  <si>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</si>
  <si>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</si>
  <si>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</si>
  <si>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</si>
  <si>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</si>
  <si>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</si>
  <si>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</si>
  <si>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</si>
  <si>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</si>
  <si>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</si>
  <si>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</si>
  <si>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</si>
  <si>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</si>
  <si>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</si>
  <si>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</si>
  <si>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</si>
  <si>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</si>
  <si>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</si>
  <si>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</si>
  <si>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</si>
  <si>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</si>
  <si>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</si>
  <si>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</si>
  <si>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</si>
  <si>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</si>
  <si>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</si>
  <si>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</si>
  <si>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</si>
  <si>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</si>
  <si>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</si>
  <si>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</si>
  <si>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</si>
  <si>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</si>
  <si>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</si>
  <si>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</si>
  <si>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</si>
  <si>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</si>
  <si>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</si>
  <si>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</si>
  <si>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</si>
  <si>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</si>
  <si>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</si>
  <si>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</si>
  <si>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</si>
  <si>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</si>
  <si>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</si>
  <si>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</si>
  <si>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</si>
  <si>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</si>
  <si>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</si>
  <si>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</si>
  <si>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</si>
  <si>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</si>
  <si>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</si>
  <si>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</si>
  <si>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</si>
  <si>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</si>
  <si>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</si>
  <si>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</si>
  <si>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</si>
  <si>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</si>
  <si>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</si>
  <si>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</si>
  <si>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</si>
  <si>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</si>
  <si>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</si>
  <si>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</si>
  <si>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</si>
  <si>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</si>
  <si>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</si>
  <si>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</si>
  <si>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</si>
  <si>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</si>
  <si>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</si>
  <si>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</si>
  <si>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</si>
  <si>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</si>
  <si>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</si>
  <si>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</si>
  <si>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</si>
  <si>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</si>
  <si>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</si>
  <si>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</si>
  <si>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</si>
  <si>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</si>
  <si>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</si>
  <si>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</si>
  <si>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</si>
  <si>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</si>
  <si>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</si>
  <si>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</si>
  <si>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</si>
  <si>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</si>
  <si>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</si>
  <si>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</si>
  <si>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</si>
  <si>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</si>
  <si>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</si>
  <si>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</si>
  <si>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</si>
  <si>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</si>
  <si>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</si>
  <si>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</si>
  <si>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</si>
  <si>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</si>
  <si>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</si>
  <si>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</si>
  <si>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</si>
  <si>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</si>
  <si>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</si>
  <si>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</si>
  <si>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</si>
  <si>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</si>
  <si>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</si>
  <si>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</si>
  <si>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</si>
  <si>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</si>
  <si>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</si>
  <si>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</si>
  <si>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</si>
  <si>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</si>
  <si>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</si>
  <si>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</si>
  <si>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</si>
  <si>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</si>
  <si>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</si>
  <si>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</si>
  <si>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</si>
  <si>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</si>
  <si>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</si>
  <si>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</si>
  <si>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</si>
  <si>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</si>
  <si>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</si>
  <si>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</si>
  <si>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</si>
  <si>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</si>
  <si>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</si>
  <si>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</si>
  <si>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</si>
  <si>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</si>
  <si>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</si>
  <si>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</si>
  <si>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</si>
  <si>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</si>
  <si>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</si>
  <si>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</si>
  <si>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</si>
  <si>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</si>
  <si>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</si>
  <si>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</si>
  <si>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</si>
  <si>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</si>
  <si>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</si>
  <si>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</si>
  <si>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</si>
  <si>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</si>
  <si>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</si>
  <si>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</si>
  <si>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</si>
  <si>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</si>
  <si>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</si>
  <si>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</si>
  <si>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</si>
  <si>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</si>
  <si>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</si>
  <si>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</si>
  <si>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</si>
  <si>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</si>
  <si>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</si>
  <si>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</si>
  <si>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</si>
  <si>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</si>
  <si>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</si>
  <si>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</si>
  <si>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</si>
  <si>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</si>
  <si>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</si>
  <si>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</si>
  <si>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</si>
  <si>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</si>
  <si>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</si>
  <si>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</si>
  <si>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</si>
  <si>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</si>
  <si>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</si>
  <si>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</si>
  <si>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</si>
  <si>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</si>
  <si>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</si>
  <si>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</si>
  <si>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</si>
  <si>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</si>
  <si>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</si>
  <si>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</si>
  <si>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</si>
  <si>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</si>
  <si>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</si>
  <si>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</si>
  <si>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</si>
  <si>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</si>
  <si>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</si>
  <si>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</si>
  <si>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</si>
  <si>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</si>
  <si>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</si>
  <si>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</si>
  <si>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</si>
  <si>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</si>
  <si>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</si>
  <si>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</si>
  <si>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</si>
  <si>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</si>
  <si>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</si>
  <si>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</si>
  <si>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</si>
  <si>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</si>
  <si>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</si>
  <si>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</si>
  <si>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</si>
  <si>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</si>
  <si>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</si>
  <si>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</si>
  <si>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</si>
  <si>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</si>
  <si>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</si>
  <si>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</si>
  <si>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</si>
  <si>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</si>
  <si>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</si>
  <si>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</si>
  <si>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</si>
  <si>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</si>
  <si>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</si>
  <si>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</si>
  <si>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</si>
  <si>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</si>
  <si>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</si>
  <si>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</si>
  <si>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</si>
  <si>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</si>
  <si>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</si>
  <si>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</si>
  <si>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</si>
  <si>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</si>
  <si>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</si>
  <si>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</si>
  <si>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</si>
  <si>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</si>
  <si>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</si>
  <si>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</si>
  <si>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</si>
  <si>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</si>
  <si>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</si>
  <si>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</si>
  <si>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</si>
  <si>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</si>
  <si>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</si>
  <si>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</si>
  <si>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</si>
  <si>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</si>
  <si>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</si>
  <si>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</si>
  <si>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</si>
  <si>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</si>
  <si>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</si>
  <si>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</si>
  <si>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</si>
  <si>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</si>
  <si>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</si>
  <si>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</si>
  <si>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</si>
  <si>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</si>
  <si>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</si>
  <si>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</si>
  <si>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</si>
  <si>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</si>
  <si>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</si>
  <si>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</si>
  <si>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</si>
  <si>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</si>
  <si>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</si>
  <si>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</si>
  <si>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</si>
  <si>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</si>
  <si>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</si>
  <si>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</si>
  <si>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</si>
  <si>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</si>
  <si>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</si>
  <si>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</si>
  <si>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</si>
  <si>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</si>
  <si>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</si>
  <si>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</si>
  <si>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</si>
  <si>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</si>
  <si>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</si>
  <si>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</si>
  <si>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</si>
  <si>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</si>
  <si>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</si>
  <si>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</si>
  <si>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</si>
  <si>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</si>
  <si>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</si>
  <si>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</si>
  <si>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</si>
  <si>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</si>
  <si>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</si>
  <si>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</si>
  <si>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</si>
  <si>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</si>
  <si>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</si>
  <si>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</si>
  <si>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</si>
  <si>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</si>
  <si>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</si>
  <si>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</si>
  <si>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</si>
  <si>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</si>
  <si>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</si>
  <si>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</si>
  <si>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</si>
  <si>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</si>
  <si>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</si>
  <si>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</si>
  <si>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</si>
  <si>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</si>
  <si>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</si>
  <si>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</si>
  <si>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</si>
  <si>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</si>
  <si>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</si>
  <si>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</si>
  <si>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</si>
  <si>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</si>
  <si>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</si>
  <si>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</si>
  <si>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</si>
  <si>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</si>
  <si>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</si>
  <si>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</si>
  <si>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</si>
  <si>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</si>
  <si>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</si>
  <si>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</si>
  <si>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</si>
  <si>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</si>
  <si>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</si>
  <si>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</si>
  <si>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</si>
  <si>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</si>
  <si>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</si>
  <si>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</si>
  <si>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</si>
  <si>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</si>
  <si>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</si>
  <si>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</si>
  <si>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</si>
  <si>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</si>
  <si>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</si>
  <si>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</si>
  <si>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</si>
  <si>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</si>
  <si>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</si>
  <si>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</si>
  <si>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</si>
  <si>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</si>
  <si>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</si>
  <si>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</si>
  <si>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</si>
  <si>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</si>
  <si>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</si>
  <si>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</si>
  <si>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</si>
  <si>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</si>
  <si>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</si>
  <si>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</si>
  <si>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</si>
  <si>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</si>
  <si>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</si>
  <si>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</si>
  <si>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</si>
  <si>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</si>
  <si>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</si>
  <si>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</si>
  <si>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</si>
  <si>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</si>
  <si>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</si>
  <si>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</si>
  <si>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</si>
  <si>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</si>
  <si>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</si>
  <si>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</si>
  <si>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</si>
  <si>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</si>
  <si>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</si>
  <si>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</si>
  <si>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</si>
  <si>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</si>
  <si>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</si>
  <si>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</si>
  <si>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</si>
  <si>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</si>
  <si>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</si>
  <si>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</si>
  <si>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</si>
  <si>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</si>
  <si>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</si>
  <si>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</si>
  <si>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</si>
  <si>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</si>
  <si>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</si>
  <si>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</si>
  <si>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</si>
  <si>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</si>
  <si>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</si>
  <si>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</si>
  <si>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</si>
  <si>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</si>
  <si>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</si>
  <si>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</si>
  <si>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</si>
  <si>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</si>
  <si>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</si>
  <si>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</si>
  <si>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</si>
  <si>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</si>
  <si>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</si>
  <si>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</si>
  <si>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</si>
  <si>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</si>
  <si>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</si>
  <si>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</si>
  <si>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</si>
  <si>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</si>
  <si>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</si>
  <si>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</si>
  <si>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</si>
  <si>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</si>
  <si>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</si>
  <si>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</si>
  <si>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</si>
  <si>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</si>
  <si>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</si>
  <si>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</si>
  <si>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</si>
  <si>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</si>
  <si>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</si>
  <si>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</si>
  <si>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</si>
  <si>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</si>
  <si>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</si>
  <si>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</si>
  <si>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</si>
  <si>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</si>
  <si>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</si>
  <si>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</si>
  <si>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</si>
  <si>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</si>
  <si>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</si>
  <si>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</si>
  <si>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</si>
  <si>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</si>
  <si>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</si>
  <si>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</si>
  <si>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</si>
  <si>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</si>
  <si>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</si>
  <si>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</si>
  <si>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</si>
  <si>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</si>
  <si>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</si>
  <si>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</si>
  <si>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</si>
  <si>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</si>
  <si>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</si>
  <si>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</si>
  <si>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</si>
  <si>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</si>
  <si>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</si>
  <si>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</si>
  <si>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</si>
  <si>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</si>
  <si>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</si>
  <si>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</si>
  <si>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</si>
  <si>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</si>
  <si>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</si>
  <si>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</si>
  <si>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</si>
  <si>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</si>
  <si>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</si>
  <si>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</si>
  <si>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</si>
  <si>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</si>
  <si>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</si>
  <si>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</si>
  <si>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</si>
  <si>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</si>
  <si>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</si>
  <si>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</si>
  <si>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</si>
  <si>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</si>
  <si>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</si>
  <si>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</si>
  <si>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</si>
  <si>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</si>
  <si>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</si>
  <si>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</si>
  <si>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</si>
  <si>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</si>
  <si>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</si>
  <si>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</si>
  <si>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</si>
  <si>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</si>
  <si>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</si>
  <si>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</si>
  <si>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</si>
  <si>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</si>
  <si>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</si>
  <si>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</si>
  <si>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</si>
  <si>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</si>
  <si>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</si>
  <si>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</si>
  <si>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</si>
  <si>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</si>
  <si>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</si>
  <si>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</si>
  <si>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</si>
  <si>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</si>
  <si>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</si>
  <si>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</si>
  <si>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</si>
  <si>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</si>
  <si>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</si>
  <si>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</si>
  <si>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</si>
  <si>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</si>
  <si>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</si>
  <si>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</si>
  <si>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</si>
  <si>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</si>
  <si>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</si>
  <si>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</si>
  <si>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</si>
  <si>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</si>
  <si>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</si>
  <si>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</si>
  <si>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</si>
  <si>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</si>
  <si>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</si>
  <si>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</si>
  <si>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</si>
  <si>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</si>
  <si>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</si>
  <si>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</si>
  <si>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</si>
  <si>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</si>
  <si>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</si>
  <si>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</si>
  <si>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</si>
  <si>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</si>
  <si>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</si>
  <si>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</si>
  <si>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</si>
  <si>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</si>
  <si>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</si>
  <si>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</si>
  <si>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</si>
  <si>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</si>
  <si>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</si>
  <si>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</si>
  <si>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</si>
  <si>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</si>
  <si>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</si>
  <si>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</si>
  <si>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</si>
  <si>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</si>
  <si>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</si>
  <si>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</si>
  <si>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</si>
  <si>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</si>
  <si>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</si>
  <si>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</si>
  <si>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</si>
  <si>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</si>
  <si>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</si>
  <si>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</si>
  <si>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</si>
  <si>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</si>
  <si>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</si>
  <si>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</si>
  <si>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</si>
  <si>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</si>
  <si>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</si>
  <si>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</si>
  <si>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</si>
  <si>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</si>
  <si>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</si>
  <si>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</si>
  <si>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</si>
  <si>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</si>
  <si>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</si>
  <si>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</si>
  <si>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</si>
  <si>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</si>
  <si>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</si>
  <si>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</si>
  <si>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</si>
  <si>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</si>
  <si>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</si>
  <si>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</si>
  <si>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</si>
  <si>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</si>
  <si>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</si>
  <si>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</si>
  <si>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</si>
  <si>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</si>
  <si>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</si>
  <si>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</si>
  <si>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</si>
  <si>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</si>
  <si>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</si>
  <si>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</si>
  <si>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</si>
  <si>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</si>
  <si>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</si>
  <si>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</si>
  <si>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</si>
  <si>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</si>
  <si>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</si>
  <si>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</si>
  <si>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</si>
  <si>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</si>
  <si>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</si>
  <si>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</si>
  <si>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</si>
  <si>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</si>
  <si>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</si>
  <si>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</si>
  <si>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</si>
  <si>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</si>
  <si>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</si>
  <si>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</si>
  <si>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</si>
  <si>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</si>
  <si>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</si>
  <si>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</si>
  <si>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</si>
  <si>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</si>
  <si>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</si>
  <si>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</si>
  <si>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</si>
  <si>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</si>
  <si>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</si>
  <si>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</si>
  <si>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</si>
  <si>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</si>
  <si>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</si>
  <si>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</si>
  <si>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</si>
  <si>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</si>
  <si>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</si>
  <si>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</si>
  <si>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</si>
  <si>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</si>
  <si>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</si>
  <si>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</si>
  <si>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</si>
  <si>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</si>
  <si>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</si>
  <si>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</si>
  <si>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</si>
  <si>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</si>
  <si>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</si>
  <si>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</si>
  <si>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</si>
  <si>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</si>
  <si>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</si>
  <si>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</si>
  <si>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</si>
  <si>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</si>
  <si>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</si>
  <si>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</si>
  <si>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</si>
  <si>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</si>
  <si>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</si>
  <si>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</si>
  <si>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</si>
  <si>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</si>
  <si>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</si>
  <si>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</si>
  <si>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</si>
  <si>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</si>
  <si>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</si>
  <si>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</si>
  <si>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</si>
  <si>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</si>
  <si>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</si>
  <si>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</si>
  <si>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</si>
  <si>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</si>
  <si>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</si>
  <si>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</si>
  <si>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</si>
  <si>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</si>
  <si>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</si>
  <si>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</si>
  <si>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</si>
  <si>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</si>
  <si>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</si>
  <si>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</si>
  <si>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</si>
  <si>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</si>
  <si>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</si>
  <si>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</si>
  <si>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</si>
  <si>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</si>
  <si>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</si>
  <si>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</si>
  <si>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</si>
  <si>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</si>
  <si>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</si>
  <si>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</si>
  <si>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</si>
  <si>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</si>
  <si>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</si>
  <si>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</si>
  <si>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</si>
  <si>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</si>
  <si>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</si>
  <si>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</si>
  <si>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</si>
  <si>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</si>
  <si>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</si>
  <si>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</si>
  <si>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</si>
  <si>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</si>
  <si>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</si>
  <si>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</si>
  <si>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</si>
  <si>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</si>
  <si>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</si>
  <si>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</si>
  <si>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</si>
  <si>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</si>
  <si>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</si>
  <si>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</si>
  <si>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</si>
  <si>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</si>
  <si>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</si>
  <si>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</si>
  <si>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</si>
  <si>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</si>
  <si>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</si>
  <si>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</si>
  <si>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</si>
  <si>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</si>
  <si>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</si>
  <si>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</si>
  <si>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</si>
  <si>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</si>
  <si>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</si>
  <si>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</si>
  <si>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</si>
  <si>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</si>
  <si>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</si>
  <si>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</si>
  <si>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</si>
  <si>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</si>
  <si>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</si>
  <si>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</si>
  <si>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</si>
  <si>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</si>
  <si>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</si>
  <si>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</si>
  <si>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</si>
  <si>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</si>
  <si>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</si>
  <si>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</si>
  <si>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</si>
  <si>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</si>
  <si>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</si>
  <si>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</si>
  <si>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</si>
  <si>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</si>
  <si>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</si>
  <si>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</si>
  <si>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</si>
  <si>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</si>
  <si>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</si>
  <si>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</si>
  <si>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</si>
  <si>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</si>
  <si>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</si>
  <si>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</si>
  <si>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</si>
  <si>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</si>
  <si>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</si>
  <si>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</si>
  <si>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</si>
  <si>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</si>
  <si>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</si>
  <si>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</si>
  <si>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</si>
  <si>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</si>
  <si>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</si>
  <si>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</si>
  <si>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</si>
  <si>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</si>
  <si>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</si>
  <si>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</si>
  <si>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</si>
  <si>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</si>
  <si>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</si>
  <si>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</si>
  <si>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</si>
  <si>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</si>
  <si>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</si>
  <si>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</si>
  <si>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</si>
  <si>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</si>
  <si>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</si>
  <si>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</si>
  <si>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</si>
  <si>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</si>
  <si>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</si>
  <si>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</si>
  <si>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</si>
  <si>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</si>
  <si>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</si>
  <si>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</si>
  <si>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</si>
  <si>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</si>
  <si>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</si>
  <si>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</si>
  <si>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</si>
  <si>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</si>
  <si>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</si>
  <si>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</si>
  <si>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</si>
  <si>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</si>
  <si>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</si>
  <si>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</si>
  <si>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</si>
  <si>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</si>
  <si>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</si>
  <si>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</si>
  <si>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</si>
  <si>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</si>
  <si>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</si>
  <si>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</si>
  <si>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</si>
  <si>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</si>
  <si>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</si>
  <si>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</si>
  <si>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</si>
  <si>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</si>
  <si>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</si>
  <si>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</si>
  <si>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</si>
  <si>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</si>
  <si>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</si>
  <si>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</si>
  <si>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</si>
  <si>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</si>
  <si>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</si>
  <si>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</si>
  <si>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</si>
  <si>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</si>
  <si>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</si>
  <si>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</si>
  <si>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</si>
  <si>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</si>
  <si>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</si>
  <si>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</si>
  <si>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</si>
  <si>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</si>
  <si>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</si>
  <si>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</si>
  <si>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</si>
  <si>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</si>
  <si>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</si>
  <si>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</si>
  <si>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</si>
  <si>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</si>
  <si>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</si>
  <si>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</si>
  <si>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</si>
  <si>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</si>
  <si>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</si>
  <si>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</si>
  <si>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</si>
  <si>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</si>
  <si>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</si>
  <si>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</si>
  <si>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</si>
  <si>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</si>
  <si>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</si>
  <si>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</si>
  <si>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</si>
  <si>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</si>
  <si>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</si>
  <si>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</si>
  <si>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</si>
  <si>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</si>
  <si>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</si>
  <si>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</si>
  <si>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</si>
  <si>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</si>
  <si>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</si>
  <si>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</si>
  <si>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</si>
  <si>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</si>
  <si>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</si>
  <si>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</si>
  <si>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</si>
  <si>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</si>
  <si>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</si>
  <si>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</si>
  <si>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</si>
  <si>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</si>
  <si>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</si>
  <si>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</si>
  <si>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</si>
  <si>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</si>
  <si>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</si>
  <si>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</si>
  <si>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</si>
  <si>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</si>
  <si>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</si>
  <si>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</si>
  <si>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</si>
  <si>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</si>
  <si>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</si>
  <si>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</si>
  <si>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</si>
  <si>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</si>
  <si>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</si>
  <si>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</si>
  <si>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</si>
  <si>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</si>
  <si>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</si>
  <si>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</si>
  <si>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</si>
  <si>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</si>
  <si>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</si>
  <si>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</si>
  <si>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</si>
  <si>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</si>
  <si>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</si>
  <si>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</si>
  <si>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</si>
  <si>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</si>
  <si>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</si>
  <si>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</si>
  <si>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</si>
  <si>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</si>
  <si>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</si>
  <si>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</si>
  <si>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</si>
  <si>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</si>
  <si>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</si>
  <si>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</si>
  <si>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</si>
  <si>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</si>
  <si>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</si>
  <si>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</si>
  <si>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</si>
  <si>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</si>
  <si>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</si>
  <si>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</si>
  <si>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</si>
  <si>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</si>
  <si>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</si>
  <si>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</si>
  <si>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</si>
  <si>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</si>
  <si>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</si>
  <si>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</si>
  <si>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</si>
  <si>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</si>
  <si>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</si>
  <si>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</si>
  <si>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</si>
  <si>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</si>
  <si>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</si>
  <si>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</si>
  <si>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</si>
  <si>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</si>
  <si>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</si>
  <si>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</si>
  <si>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</si>
  <si>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</si>
  <si>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</si>
  <si>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</si>
  <si>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</si>
  <si>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</si>
  <si>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</si>
  <si>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</si>
  <si>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</si>
  <si>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</si>
  <si>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</si>
  <si>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</si>
  <si>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</si>
  <si>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</si>
  <si>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</si>
  <si>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</si>
  <si>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</si>
  <si>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</si>
  <si>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</si>
  <si>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</si>
  <si>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</si>
  <si>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</si>
  <si>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</si>
  <si>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</si>
  <si>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</si>
  <si>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</si>
  <si>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</si>
  <si>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</si>
  <si>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</si>
  <si>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</si>
  <si>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</si>
  <si>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</si>
  <si>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</si>
  <si>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</si>
  <si>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</si>
  <si>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</si>
  <si>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</si>
  <si>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</si>
  <si>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</si>
  <si>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</si>
  <si>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</si>
  <si>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</si>
  <si>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</si>
  <si>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</si>
  <si>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</si>
  <si>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</si>
  <si>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</si>
  <si>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</si>
  <si>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</si>
  <si>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</si>
  <si>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</si>
  <si>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</si>
  <si>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</si>
  <si>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</si>
  <si>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</si>
  <si>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</si>
  <si>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</si>
  <si>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</si>
  <si>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</si>
  <si>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</si>
  <si>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</si>
  <si>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</si>
  <si>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</si>
  <si>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</si>
  <si>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</si>
  <si>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</si>
  <si>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</si>
  <si>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</si>
  <si>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</si>
  <si>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</si>
  <si>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</si>
  <si>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</si>
  <si>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</si>
  <si>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</si>
  <si>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</si>
  <si>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</si>
  <si>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</si>
  <si>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</si>
  <si>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</si>
  <si>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</si>
  <si>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</si>
  <si>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</si>
  <si>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</si>
  <si>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</si>
  <si>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</si>
  <si>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</si>
  <si>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</si>
  <si>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</si>
  <si>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</si>
  <si>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</si>
  <si>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</si>
  <si>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</si>
  <si>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</si>
  <si>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</si>
  <si>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</si>
  <si>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</si>
  <si>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</si>
  <si>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</si>
  <si>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</si>
  <si>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</si>
  <si>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</si>
  <si>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</si>
  <si>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</si>
  <si>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</si>
  <si>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</si>
  <si>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</si>
  <si>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</si>
  <si>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</si>
  <si>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</si>
  <si>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</si>
  <si>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</si>
  <si>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</si>
  <si>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</si>
  <si>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</si>
  <si>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</si>
  <si>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</si>
  <si>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</si>
  <si>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</si>
  <si>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</si>
  <si>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</si>
  <si>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</si>
  <si>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</si>
  <si>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</si>
  <si>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</si>
  <si>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</si>
  <si>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</si>
  <si>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</si>
  <si>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</si>
  <si>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</si>
  <si>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</si>
  <si>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</si>
  <si>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</si>
  <si>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</si>
  <si>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</si>
  <si>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</si>
  <si>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</si>
  <si>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</si>
  <si>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</si>
  <si>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</si>
  <si>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</si>
  <si>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</si>
  <si>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</si>
  <si>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</si>
  <si>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</si>
  <si>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</si>
  <si>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</si>
  <si>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</si>
  <si>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</si>
  <si>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</si>
  <si>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</si>
  <si>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</si>
  <si>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</si>
  <si>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</si>
  <si>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</si>
  <si>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</si>
  <si>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</si>
  <si>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</si>
  <si>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</si>
  <si>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</si>
  <si>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</si>
  <si>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</si>
  <si>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</si>
  <si>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</si>
  <si>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</si>
  <si>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</si>
  <si>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</si>
  <si>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</si>
  <si>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</si>
  <si>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</si>
  <si>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</si>
  <si>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</si>
  <si>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</si>
  <si>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</si>
  <si>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</si>
  <si>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</si>
  <si>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</si>
  <si>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</si>
  <si>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</si>
  <si>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</si>
  <si>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</si>
  <si>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</si>
  <si>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</si>
  <si>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</si>
  <si>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</si>
  <si>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</si>
  <si>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</si>
  <si>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</si>
  <si>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</si>
  <si>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</si>
  <si>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</si>
  <si>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</si>
  <si>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</si>
  <si>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</si>
  <si>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</si>
  <si>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</si>
  <si>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</si>
  <si>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</si>
  <si>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</si>
  <si>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</si>
  <si>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</si>
  <si>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</si>
  <si>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</si>
  <si>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</si>
  <si>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</si>
  <si>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</si>
  <si>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</si>
  <si>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</si>
  <si>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</si>
  <si>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</si>
  <si>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</si>
  <si>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</si>
  <si>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</si>
  <si>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</si>
  <si>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</si>
  <si>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</si>
  <si>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</si>
  <si>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</si>
  <si>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</si>
  <si>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</si>
  <si>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</si>
  <si>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</si>
  <si>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</si>
  <si>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</si>
  <si>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</si>
  <si>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</si>
  <si>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</si>
  <si>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</si>
  <si>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</si>
  <si>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</si>
  <si>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</si>
  <si>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</si>
  <si>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</si>
  <si>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</si>
  <si>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</si>
  <si>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</si>
  <si>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</si>
  <si>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</si>
  <si>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</si>
  <si>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</si>
  <si>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</si>
  <si>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</si>
  <si>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</si>
  <si>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</si>
  <si>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</si>
  <si>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</si>
  <si>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</si>
  <si>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</si>
  <si>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</si>
  <si>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</si>
  <si>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</si>
  <si>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</si>
  <si>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</si>
  <si>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</si>
  <si>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</si>
  <si>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</si>
  <si>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</si>
  <si>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</si>
  <si>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</si>
  <si>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</si>
  <si>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</si>
  <si>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</si>
  <si>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</si>
  <si>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</si>
  <si>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</si>
  <si>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</si>
  <si>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</si>
  <si>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</si>
  <si>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</si>
  <si>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</si>
  <si>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</si>
  <si>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</si>
  <si>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</si>
  <si>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</si>
  <si>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</si>
  <si>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</si>
  <si>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</si>
  <si>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</si>
  <si>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</si>
  <si>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</si>
  <si>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</si>
  <si>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</si>
  <si>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</si>
  <si>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</si>
  <si>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</si>
  <si>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</si>
  <si>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</si>
  <si>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</si>
  <si>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</si>
  <si>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</si>
  <si>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</si>
  <si>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</si>
  <si>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</si>
  <si>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</si>
  <si>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</si>
  <si>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</si>
  <si>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</si>
  <si>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</si>
  <si>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</si>
  <si>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</si>
  <si>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</si>
  <si>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</si>
  <si>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</si>
  <si>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</si>
  <si>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</si>
  <si>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</si>
  <si>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</si>
  <si>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</si>
  <si>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</si>
  <si>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</si>
  <si>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</si>
  <si>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</si>
  <si>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</si>
  <si>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</si>
  <si>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</si>
  <si>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</si>
  <si>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</si>
  <si>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</si>
  <si>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</si>
  <si>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</si>
  <si>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</si>
  <si>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</si>
  <si>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</si>
  <si>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</si>
  <si>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</si>
  <si>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</si>
  <si>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</si>
  <si>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</si>
  <si>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</si>
  <si>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</si>
  <si>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</si>
  <si>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</si>
  <si>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</si>
  <si>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</si>
  <si>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</si>
  <si>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</si>
  <si>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</si>
  <si>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</si>
  <si>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</si>
  <si>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</si>
  <si>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</si>
  <si>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</si>
  <si>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</si>
  <si>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</si>
  <si>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</si>
  <si>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</si>
  <si>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</si>
  <si>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</si>
  <si>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</si>
  <si>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</si>
  <si>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</si>
  <si>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</si>
  <si>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</si>
  <si>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</si>
  <si>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</si>
  <si>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</si>
  <si>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</si>
  <si>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</si>
  <si>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</si>
  <si>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</si>
  <si>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</si>
  <si>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</si>
  <si>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</si>
  <si>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</si>
  <si>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</si>
  <si>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</si>
  <si>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</si>
  <si>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</si>
  <si>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</si>
  <si>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</si>
  <si>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</si>
  <si>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</si>
  <si>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</si>
  <si>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</si>
  <si>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</si>
  <si>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</si>
  <si>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</si>
  <si>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</si>
  <si>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</si>
  <si>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</si>
  <si>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</si>
  <si>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</si>
  <si>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</si>
  <si>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</si>
  <si>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</si>
  <si>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</si>
  <si>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</si>
  <si>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</si>
  <si>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</si>
  <si>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</si>
  <si>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</si>
  <si>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</si>
  <si>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</si>
  <si>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</si>
  <si>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</si>
  <si>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</si>
  <si>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</si>
  <si>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</si>
  <si>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</si>
  <si>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</si>
  <si>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</si>
  <si>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</si>
  <si>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</si>
  <si>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</si>
  <si>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</si>
  <si>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</si>
  <si>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</si>
  <si>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</si>
  <si>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</si>
  <si>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</si>
  <si>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</si>
  <si>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</si>
  <si>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</si>
  <si>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</si>
  <si>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</si>
  <si>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</si>
  <si>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</si>
  <si>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</si>
  <si>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</si>
  <si>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</si>
  <si>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</si>
  <si>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</si>
  <si>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</si>
  <si>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</si>
  <si>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</si>
  <si>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</si>
  <si>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</si>
  <si>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</si>
  <si>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</si>
  <si>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</si>
  <si>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</si>
  <si>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</si>
  <si>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</si>
  <si>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</si>
  <si>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</si>
  <si>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</si>
  <si>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</si>
  <si>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</si>
  <si>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</si>
  <si>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</si>
  <si>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</si>
  <si>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</si>
  <si>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</si>
  <si>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</si>
  <si>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</si>
  <si>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</si>
  <si>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</si>
  <si>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</si>
  <si>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</si>
  <si>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</si>
  <si>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</si>
  <si>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</si>
  <si>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</si>
  <si>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</si>
  <si>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</si>
  <si>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</si>
  <si>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</si>
  <si>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</si>
  <si>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</si>
  <si>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</si>
  <si>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</si>
  <si>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</si>
  <si>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</si>
  <si>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</si>
  <si>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</si>
  <si>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</si>
  <si>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</si>
  <si>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</si>
  <si>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</si>
  <si>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</si>
  <si>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</si>
  <si>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</si>
  <si>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</si>
  <si>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</si>
  <si>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</si>
  <si>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</si>
  <si>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</si>
  <si>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</si>
  <si>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</si>
  <si>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</si>
  <si>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</si>
  <si>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</si>
  <si>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</si>
  <si>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</si>
  <si>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</si>
  <si>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</si>
  <si>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</si>
  <si>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</si>
  <si>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</si>
  <si>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</si>
  <si>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</si>
  <si>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</si>
  <si>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</si>
  <si>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</si>
  <si>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</si>
  <si>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</si>
  <si>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</si>
  <si>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</si>
  <si>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</si>
  <si>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</si>
  <si>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</si>
  <si>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</si>
  <si>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</si>
  <si>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</si>
  <si>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</si>
  <si>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</si>
  <si>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</si>
  <si>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</si>
  <si>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</si>
  <si>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</si>
  <si>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</si>
  <si>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</si>
  <si>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</si>
  <si>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</si>
  <si>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</si>
  <si>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</si>
  <si>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</si>
  <si>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</si>
  <si>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</si>
  <si>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</si>
  <si>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</si>
  <si>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</si>
  <si>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</si>
  <si>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</si>
  <si>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</si>
  <si>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</si>
  <si>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</si>
  <si>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</si>
  <si>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</si>
  <si>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</si>
  <si>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</si>
  <si>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</si>
  <si>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</si>
  <si>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</si>
  <si>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</si>
  <si>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</si>
  <si>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</si>
  <si>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</si>
  <si>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</si>
  <si>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</si>
  <si>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</si>
  <si>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</si>
  <si>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</si>
  <si>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</si>
  <si>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</si>
  <si>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</si>
  <si>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</si>
  <si>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</si>
  <si>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</si>
  <si>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</si>
  <si>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</si>
  <si>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</si>
  <si>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</si>
  <si>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</si>
  <si>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</si>
  <si>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</si>
  <si>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</si>
  <si>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</si>
  <si>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</si>
  <si>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</si>
  <si>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</si>
  <si>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</si>
  <si>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</si>
  <si>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</si>
  <si>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</si>
  <si>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</si>
  <si>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</si>
  <si>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</si>
  <si>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</si>
  <si>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</si>
  <si>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</si>
  <si>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</si>
  <si>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</si>
  <si>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</si>
  <si>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</si>
  <si>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</si>
  <si>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</si>
  <si>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</si>
  <si>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</si>
  <si>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</si>
  <si>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</si>
  <si>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</si>
  <si>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</si>
  <si>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</si>
  <si>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</si>
  <si>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</si>
  <si>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</si>
  <si>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</si>
  <si>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</si>
  <si>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</si>
  <si>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</si>
  <si>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</si>
  <si>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</si>
  <si>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</si>
  <si>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</si>
  <si>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</si>
  <si>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</si>
  <si>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</si>
  <si>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</si>
  <si>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</si>
  <si>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</si>
  <si>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</si>
  <si>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</si>
  <si>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</si>
  <si>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</si>
  <si>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</si>
  <si>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</si>
  <si>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</si>
  <si>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</si>
  <si>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</si>
  <si>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</si>
  <si>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</si>
  <si>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</si>
  <si>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</si>
  <si>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</si>
  <si>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</si>
  <si>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</si>
  <si>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</si>
  <si>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</si>
  <si>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</si>
  <si>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</si>
  <si>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</si>
  <si>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</si>
  <si>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</si>
  <si>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</si>
  <si>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</si>
  <si>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</si>
  <si>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</si>
  <si>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</si>
  <si>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</si>
  <si>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</si>
  <si>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</si>
  <si>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</si>
  <si>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</si>
  <si>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</si>
  <si>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</si>
  <si>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</si>
  <si>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</si>
  <si>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</si>
  <si>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</si>
  <si>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</si>
  <si>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</si>
  <si>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</si>
  <si>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</si>
  <si>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</si>
  <si>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</si>
  <si>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</si>
  <si>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</si>
  <si>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</si>
  <si>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</si>
  <si>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</si>
  <si>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</si>
  <si>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</si>
  <si>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</si>
  <si>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</si>
  <si>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</si>
  <si>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</si>
  <si>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</si>
  <si>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</si>
  <si>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</si>
  <si>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</si>
  <si>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</si>
  <si>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</si>
  <si>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</si>
  <si>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</si>
  <si>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</si>
  <si>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</si>
  <si>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</si>
  <si>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</si>
  <si>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</si>
  <si>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</si>
  <si>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</si>
  <si>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</si>
  <si>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</si>
  <si>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</si>
  <si>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</si>
  <si>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</si>
  <si>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</si>
  <si>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</si>
  <si>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</si>
  <si>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</si>
  <si>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</si>
  <si>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</si>
  <si>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</si>
  <si>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</si>
  <si>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</si>
  <si>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</si>
  <si>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</si>
  <si>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</si>
  <si>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</si>
  <si>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</si>
  <si>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</si>
  <si>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</si>
  <si>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</si>
  <si>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</si>
  <si>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</si>
  <si>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</si>
  <si>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</si>
  <si>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</si>
  <si>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</si>
  <si>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</si>
  <si>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</si>
  <si>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</si>
  <si>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</si>
  <si>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</si>
  <si>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</si>
  <si>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</si>
  <si>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</si>
  <si>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</si>
  <si>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</si>
  <si>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</si>
  <si>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</si>
  <si>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</si>
  <si>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</si>
  <si>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</si>
  <si>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</si>
  <si>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</si>
  <si>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</si>
  <si>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</si>
  <si>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</si>
  <si>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</si>
  <si>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</si>
  <si>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</si>
  <si>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</si>
  <si>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</si>
  <si>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</si>
  <si>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</si>
  <si>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</si>
  <si>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</si>
  <si>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</si>
  <si>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</si>
  <si>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</si>
  <si>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</si>
  <si>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</si>
  <si>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</si>
  <si>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</si>
  <si>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</si>
  <si>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</si>
  <si>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</si>
  <si>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</si>
  <si>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</si>
  <si>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</si>
  <si>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</si>
  <si>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</si>
  <si>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</si>
  <si>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</si>
  <si>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</si>
  <si>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</si>
  <si>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</si>
  <si>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</si>
  <si>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</si>
  <si>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</si>
  <si>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</si>
  <si>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</si>
  <si>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</si>
  <si>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</si>
  <si>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</si>
  <si>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</si>
  <si>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</si>
  <si>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</si>
  <si>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</si>
  <si>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</si>
  <si>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</si>
  <si>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</si>
  <si>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</si>
  <si>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</si>
  <si>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</si>
  <si>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</si>
  <si>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</si>
  <si>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</si>
  <si>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</si>
  <si>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</si>
  <si>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</si>
  <si>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</si>
  <si>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</si>
  <si>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</si>
  <si>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</si>
  <si>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</si>
  <si>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</si>
  <si>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</si>
  <si>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</si>
  <si>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</si>
  <si>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</si>
  <si>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</si>
  <si>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</si>
  <si>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</si>
  <si>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</si>
  <si>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</si>
  <si>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</si>
  <si>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</si>
  <si>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</si>
  <si>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</si>
  <si>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</si>
  <si>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</si>
  <si>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</si>
  <si>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</si>
  <si>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</si>
  <si>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</si>
  <si>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</si>
  <si>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</si>
  <si>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</si>
  <si>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</si>
  <si>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</si>
  <si>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</si>
  <si>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</si>
  <si>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</si>
  <si>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</si>
  <si>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</si>
  <si>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</si>
  <si>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</si>
  <si>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</si>
  <si>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</si>
  <si>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</si>
  <si>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</si>
  <si>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</si>
  <si>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</si>
  <si>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</si>
  <si>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</si>
  <si>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</si>
  <si>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</si>
  <si>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</si>
  <si>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</si>
  <si>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</si>
  <si>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</si>
  <si>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</si>
  <si>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</si>
  <si>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</si>
  <si>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</si>
  <si>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</si>
  <si>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</si>
  <si>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</si>
  <si>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</si>
  <si>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</si>
  <si>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</si>
  <si>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</si>
  <si>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</si>
  <si>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</si>
  <si>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</si>
  <si>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</si>
  <si>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</si>
  <si>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</si>
  <si>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</si>
  <si>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</si>
  <si>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</si>
  <si>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</si>
  <si>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</si>
  <si>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</si>
  <si>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</si>
  <si>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</si>
  <si>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</si>
  <si>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</si>
  <si>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</si>
  <si>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</si>
  <si>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</si>
  <si>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</si>
  <si>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</si>
  <si>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</si>
  <si>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</si>
  <si>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</si>
  <si>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</si>
  <si>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</si>
  <si>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</si>
  <si>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</si>
  <si>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</si>
  <si>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</si>
  <si>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</si>
  <si>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</si>
  <si>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</si>
  <si>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</si>
  <si>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</si>
  <si>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</si>
  <si>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</si>
  <si>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</si>
  <si>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</si>
  <si>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</si>
  <si>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</si>
  <si>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</si>
  <si>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</si>
  <si>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</si>
  <si>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</si>
  <si>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</si>
  <si>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</si>
  <si>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</si>
  <si>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</si>
  <si>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</si>
  <si>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</si>
  <si>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</si>
  <si>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</si>
  <si>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</si>
  <si>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</si>
  <si>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</si>
  <si>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</si>
  <si>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</si>
  <si>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</si>
  <si>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</si>
  <si>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</si>
  <si>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</si>
  <si>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</si>
  <si>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</si>
  <si>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</si>
  <si>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</si>
  <si>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</si>
  <si>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</si>
  <si>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</si>
  <si>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</si>
  <si>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</si>
  <si>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</si>
  <si>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</si>
  <si>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</si>
  <si>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</si>
  <si>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</si>
  <si>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</si>
  <si>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</si>
  <si>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</si>
  <si>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</si>
  <si>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</si>
  <si>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</si>
  <si>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</si>
  <si>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</si>
  <si>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</si>
  <si>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</si>
  <si>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</si>
  <si>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</si>
  <si>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</si>
  <si>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</si>
  <si>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</si>
  <si>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</si>
  <si>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</si>
  <si>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</si>
  <si>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</si>
  <si>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</si>
  <si>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</si>
  <si>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</si>
  <si>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</si>
  <si>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</si>
  <si>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</si>
  <si>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</si>
  <si>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</si>
  <si>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</si>
  <si>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</si>
  <si>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</si>
  <si>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</si>
  <si>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</si>
  <si>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</si>
  <si>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</si>
  <si>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</si>
  <si>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</si>
  <si>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</si>
  <si>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</si>
  <si>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</si>
  <si>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</si>
  <si>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</si>
  <si>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</si>
  <si>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</si>
  <si>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</si>
  <si>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</si>
  <si>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</si>
  <si>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</si>
  <si>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</si>
  <si>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</si>
  <si>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</si>
  <si>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</si>
  <si>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</si>
  <si>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</si>
  <si>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</si>
  <si>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</si>
  <si>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</si>
  <si>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</si>
  <si>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</si>
  <si>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</si>
  <si>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</si>
  <si>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</si>
  <si>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</si>
  <si>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</si>
  <si>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</si>
  <si>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</si>
  <si>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</si>
  <si>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</si>
  <si>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</si>
  <si>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</si>
  <si>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</si>
  <si>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</si>
  <si>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</si>
  <si>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</si>
  <si>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</si>
  <si>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</si>
  <si>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</si>
  <si>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</si>
  <si>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</si>
  <si>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</si>
  <si>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</si>
  <si>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</si>
  <si>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</si>
  <si>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</si>
  <si>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</si>
  <si>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</si>
  <si>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</si>
  <si>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</si>
  <si>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</si>
  <si>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</si>
  <si>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</si>
  <si>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</si>
  <si>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</si>
  <si>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</si>
  <si>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</si>
  <si>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</si>
  <si>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</si>
  <si>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</si>
  <si>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</si>
  <si>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</si>
  <si>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</si>
  <si>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</si>
  <si>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</si>
  <si>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</si>
  <si>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</si>
  <si>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</si>
  <si>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</si>
  <si>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</si>
  <si>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</si>
  <si>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</si>
  <si>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</si>
  <si>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</si>
  <si>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</si>
  <si>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</si>
  <si>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</si>
  <si>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</si>
  <si>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</si>
  <si>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</si>
  <si>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</si>
  <si>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</si>
  <si>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</si>
  <si>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</si>
  <si>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</si>
  <si>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</si>
  <si>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</si>
  <si>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</si>
  <si>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</si>
  <si>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</si>
  <si>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</si>
  <si>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</si>
  <si>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</si>
  <si>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</si>
  <si>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</si>
  <si>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</si>
  <si>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</si>
  <si>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</si>
  <si>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</si>
  <si>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</si>
  <si>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</si>
  <si>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</si>
  <si>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</si>
  <si>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</si>
  <si>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</si>
  <si>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</si>
  <si>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</si>
  <si>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</si>
  <si>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</si>
  <si>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</si>
  <si>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</si>
  <si>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</si>
  <si>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</si>
  <si>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</si>
  <si>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</si>
  <si>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</si>
  <si>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</si>
  <si>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</si>
  <si>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</si>
  <si>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</si>
  <si>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</si>
  <si>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</si>
  <si>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</si>
  <si>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</si>
  <si>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</si>
  <si>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</si>
  <si>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</si>
  <si>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</si>
  <si>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</si>
  <si>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</si>
  <si>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</si>
  <si>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</si>
  <si>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</si>
  <si>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</si>
  <si>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</si>
  <si>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</si>
  <si>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</si>
  <si>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</si>
  <si>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</si>
  <si>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</si>
  <si>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</si>
  <si>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</si>
  <si>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</si>
  <si>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</si>
  <si>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</si>
  <si>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</si>
  <si>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</si>
  <si>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</si>
  <si>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</si>
  <si>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</si>
  <si>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</si>
  <si>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</si>
  <si>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</si>
  <si>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</si>
  <si>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</si>
  <si>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</si>
  <si>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</si>
  <si>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</si>
  <si>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</si>
  <si>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</si>
  <si>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</si>
  <si>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</si>
  <si>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</si>
  <si>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</si>
  <si>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</si>
  <si>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</si>
  <si>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</si>
  <si>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</si>
  <si>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</si>
  <si>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</si>
  <si>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</si>
  <si>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</si>
  <si>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</si>
  <si>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</si>
  <si>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</si>
  <si>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</si>
  <si>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</si>
  <si>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</si>
  <si>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</si>
  <si>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</si>
  <si>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</si>
  <si>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</si>
  <si>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</si>
  <si>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</si>
  <si>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</si>
  <si>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</si>
  <si>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</si>
  <si>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</si>
  <si>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</si>
  <si>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</si>
  <si>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</si>
  <si>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</si>
  <si>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</si>
  <si>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</si>
  <si>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</si>
  <si>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</si>
  <si>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</si>
  <si>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</si>
  <si>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</si>
  <si>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</si>
  <si>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</si>
  <si>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</si>
  <si>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</si>
  <si>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</si>
  <si>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</si>
  <si>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</si>
  <si>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</si>
  <si>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</si>
  <si>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</si>
  <si>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</si>
  <si>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</si>
  <si>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</si>
  <si>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</si>
  <si>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</si>
  <si>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</si>
  <si>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</si>
  <si>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</si>
  <si>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</si>
  <si>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</si>
  <si>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</si>
  <si>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</si>
  <si>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</si>
  <si>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</si>
  <si>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</si>
  <si>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</si>
  <si>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</si>
  <si>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</si>
  <si>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</si>
  <si>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</si>
  <si>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</si>
  <si>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</si>
  <si>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</si>
  <si>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</si>
  <si>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</si>
  <si>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</si>
  <si>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</si>
  <si>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</si>
  <si>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</si>
  <si>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</si>
  <si>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</si>
  <si>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</si>
  <si>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</si>
  <si>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</si>
  <si>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</si>
  <si>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</si>
  <si>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</si>
  <si>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</si>
  <si>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</si>
  <si>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</si>
  <si>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</si>
  <si>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</si>
  <si>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</si>
  <si>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</si>
  <si>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</si>
  <si>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</si>
  <si>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</si>
  <si>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</si>
  <si>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</si>
  <si>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</si>
  <si>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</si>
  <si>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</si>
  <si>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</si>
  <si>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</si>
  <si>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</si>
  <si>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</si>
  <si>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</si>
  <si>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</si>
  <si>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</si>
  <si>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</si>
  <si>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</si>
  <si>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</si>
  <si>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</si>
  <si>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</si>
  <si>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</si>
  <si>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</si>
  <si>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</si>
  <si>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</si>
  <si>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</si>
  <si>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</si>
  <si>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</si>
  <si>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</si>
  <si>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</si>
  <si>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</si>
  <si>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</si>
  <si>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</si>
  <si>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</si>
  <si>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</si>
  <si>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</si>
  <si>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</si>
  <si>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</si>
  <si>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</si>
  <si>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</si>
  <si>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</si>
  <si>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</si>
  <si>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</si>
  <si>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</si>
  <si>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</si>
  <si>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</si>
  <si>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</si>
  <si>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</si>
  <si>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</si>
  <si>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</si>
  <si>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</si>
  <si>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</si>
  <si>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</si>
  <si>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</si>
  <si>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</si>
  <si>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</si>
  <si>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</si>
  <si>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</si>
  <si>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</si>
  <si>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</si>
  <si>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</si>
  <si>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</si>
  <si>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</si>
  <si>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</si>
  <si>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</si>
  <si>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</si>
  <si>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</si>
  <si>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</si>
  <si>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</si>
  <si>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</si>
  <si>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</si>
  <si>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</si>
  <si>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</si>
  <si>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</si>
  <si>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</si>
  <si>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</si>
  <si>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</si>
  <si>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</si>
  <si>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</si>
  <si>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</si>
  <si>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</si>
  <si>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</si>
  <si>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</si>
  <si>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</si>
  <si>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</si>
  <si>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</si>
  <si>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</si>
  <si>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</si>
  <si>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</si>
  <si>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</si>
  <si>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</si>
  <si>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</si>
  <si>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</si>
  <si>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</si>
  <si>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</si>
  <si>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</si>
  <si>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</si>
  <si>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</si>
  <si>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</si>
  <si>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</si>
  <si>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</si>
  <si>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</si>
  <si>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</si>
  <si>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</si>
  <si>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</si>
  <si>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</si>
  <si>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</si>
  <si>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</si>
  <si>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</si>
  <si>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</si>
  <si>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</si>
  <si>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</si>
  <si>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</si>
  <si>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</si>
  <si>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</si>
  <si>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</si>
  <si>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</si>
  <si>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</si>
  <si>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</si>
  <si>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</si>
  <si>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</si>
  <si>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</si>
  <si>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</si>
  <si>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</si>
  <si>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</si>
  <si>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</si>
  <si>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</si>
  <si>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</si>
  <si>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</si>
  <si>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</si>
  <si>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</si>
  <si>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</si>
  <si>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</si>
  <si>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</si>
  <si>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</si>
  <si>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</si>
  <si>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</si>
  <si>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</si>
  <si>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</si>
  <si>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</si>
  <si>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</si>
  <si>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</si>
  <si>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</si>
  <si>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</si>
  <si>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</si>
  <si>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</si>
  <si>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</si>
  <si>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</si>
  <si>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</si>
  <si>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</si>
  <si>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</si>
  <si>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</si>
  <si>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</si>
  <si>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</si>
  <si>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</si>
  <si>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</si>
  <si>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</si>
  <si>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</si>
  <si>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</si>
  <si>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</si>
  <si>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</si>
  <si>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</si>
  <si>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</si>
  <si>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</si>
  <si>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</si>
  <si>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</si>
  <si>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</si>
  <si>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</si>
  <si>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</si>
  <si>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</si>
  <si>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</si>
  <si>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</si>
  <si>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</si>
  <si>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</si>
  <si>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</si>
  <si>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</si>
  <si>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</si>
  <si>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</si>
  <si>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</si>
  <si>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</si>
  <si>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</si>
  <si>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</si>
  <si>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</si>
  <si>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</si>
  <si>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</si>
  <si>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</si>
  <si>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</si>
  <si>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</si>
  <si>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</si>
  <si>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</si>
  <si>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</si>
  <si>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</si>
  <si>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</si>
  <si>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</si>
  <si>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</si>
  <si>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</si>
  <si>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</si>
  <si>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</si>
  <si>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</si>
  <si>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</si>
  <si>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</si>
  <si>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</si>
  <si>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</si>
  <si>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</si>
  <si>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</si>
  <si>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</si>
  <si>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</si>
  <si>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</si>
  <si>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</si>
  <si>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</si>
  <si>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</si>
  <si>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</si>
  <si>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</si>
  <si>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</si>
  <si>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</si>
  <si>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</si>
  <si>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</si>
  <si>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</si>
  <si>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</si>
  <si>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</si>
  <si>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</si>
  <si>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</si>
  <si>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</si>
  <si>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</si>
  <si>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</si>
  <si>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</si>
  <si>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</si>
  <si>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</si>
  <si>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</si>
  <si>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</si>
  <si>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</si>
  <si>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</si>
  <si>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</si>
  <si>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</si>
  <si>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</si>
  <si>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</si>
  <si>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</si>
  <si>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</si>
  <si>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</si>
  <si>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</si>
  <si>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</si>
  <si>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</si>
  <si>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</si>
  <si>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</si>
  <si>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</si>
  <si>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</si>
  <si>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</si>
  <si>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</si>
  <si>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</si>
  <si>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</si>
  <si>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</si>
  <si>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</si>
  <si>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</si>
  <si>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</si>
  <si>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</si>
  <si>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</si>
  <si>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</si>
  <si>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</si>
  <si>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</si>
  <si>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</si>
  <si>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</si>
  <si>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</si>
  <si>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</si>
  <si>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</si>
  <si>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</si>
  <si>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</si>
  <si>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</si>
  <si>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</si>
  <si>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</si>
  <si>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</si>
  <si>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</si>
  <si>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</si>
  <si>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</si>
  <si>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</si>
  <si>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</si>
  <si>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</si>
  <si>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</si>
  <si>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</si>
  <si>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</si>
  <si>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</si>
  <si>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</si>
  <si>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</si>
  <si>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</si>
  <si>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</si>
  <si>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</si>
  <si>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</si>
  <si>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</si>
  <si>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</si>
  <si>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</si>
  <si>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</si>
  <si>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</si>
  <si>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</si>
  <si>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</si>
  <si>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</si>
  <si>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</si>
  <si>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</si>
  <si>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</si>
  <si>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</si>
  <si>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</si>
  <si>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</si>
  <si>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</si>
  <si>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</si>
  <si>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</si>
  <si>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</si>
  <si>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</si>
  <si>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</si>
  <si>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</si>
  <si>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</si>
  <si>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</si>
  <si>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</si>
  <si>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</si>
  <si>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</si>
  <si>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</si>
  <si>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</si>
  <si>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</si>
  <si>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</si>
  <si>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</si>
  <si>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</si>
  <si>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</si>
  <si>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</si>
  <si>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</si>
  <si>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</si>
  <si>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</si>
  <si>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</si>
  <si>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</si>
  <si>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</si>
  <si>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</si>
  <si>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</si>
  <si>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</si>
  <si>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</si>
  <si>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</si>
  <si>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</si>
  <si>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</si>
  <si>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</si>
  <si>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</si>
  <si>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</si>
  <si>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</si>
  <si>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</si>
  <si>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</si>
  <si>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</si>
  <si>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</si>
  <si>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</si>
  <si>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</si>
  <si>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</si>
  <si>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</si>
  <si>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</si>
  <si>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</si>
  <si>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</si>
  <si>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</si>
  <si>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</si>
  <si>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</si>
  <si>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</si>
  <si>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</si>
  <si>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</si>
  <si>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</si>
  <si>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</si>
  <si>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</si>
  <si>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</si>
  <si>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</si>
  <si>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</si>
  <si>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</si>
  <si>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</si>
  <si>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</si>
  <si>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</si>
  <si>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</si>
  <si>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</si>
  <si>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</si>
  <si>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</si>
  <si>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</si>
  <si>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</si>
  <si>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</si>
  <si>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</si>
  <si>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</si>
  <si>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</si>
  <si>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</si>
  <si>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</si>
  <si>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</si>
  <si>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</si>
  <si>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</si>
  <si>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</si>
  <si>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</si>
  <si>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</si>
  <si>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</si>
  <si>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</si>
  <si>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</si>
  <si>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</si>
  <si>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</si>
  <si>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</si>
  <si>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</si>
  <si>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</si>
  <si>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</si>
  <si>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</si>
  <si>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</si>
  <si>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</si>
  <si>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</si>
  <si>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</si>
  <si>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</si>
  <si>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</si>
  <si>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</si>
  <si>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</si>
  <si>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</si>
  <si>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</si>
  <si>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</si>
  <si>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</si>
  <si>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</si>
  <si>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</si>
  <si>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</si>
  <si>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</si>
  <si>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</si>
  <si>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</si>
  <si>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</si>
  <si>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</si>
  <si>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</si>
  <si>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</si>
  <si>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</si>
  <si>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</si>
  <si>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</si>
  <si>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</si>
  <si>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</si>
  <si>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</si>
  <si>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</si>
  <si>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</si>
  <si>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</si>
  <si>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</si>
  <si>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</si>
  <si>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</si>
  <si>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</si>
  <si>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</si>
  <si>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</si>
  <si>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</si>
  <si>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</si>
  <si>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</si>
  <si>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</si>
  <si>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</si>
  <si>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</si>
  <si>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</si>
  <si>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</si>
  <si>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</si>
  <si>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</si>
  <si>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</si>
  <si>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</si>
  <si>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</si>
  <si>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</si>
  <si>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</si>
  <si>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</si>
  <si>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</si>
  <si>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</si>
  <si>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</si>
  <si>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</si>
  <si>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</si>
  <si>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</si>
  <si>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</si>
  <si>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</si>
  <si>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</si>
  <si>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</si>
  <si>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</si>
  <si>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</si>
  <si>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</si>
  <si>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</si>
  <si>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</si>
  <si>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</si>
  <si>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</si>
  <si>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</si>
  <si>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</si>
  <si>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</si>
  <si>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</si>
  <si>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</si>
  <si>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</si>
  <si>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</si>
  <si>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</si>
  <si>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</si>
  <si>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</si>
  <si>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</si>
  <si>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</si>
  <si>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</si>
  <si>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</si>
  <si>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</si>
  <si>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</si>
  <si>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</si>
  <si>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</si>
  <si>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</si>
  <si>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</si>
  <si>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</si>
  <si>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</si>
  <si>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</si>
  <si>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</si>
  <si>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</si>
  <si>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</si>
  <si>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</si>
  <si>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</si>
  <si>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</si>
  <si>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</si>
  <si>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</si>
  <si>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</si>
  <si>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</si>
  <si>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</si>
  <si>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</si>
  <si>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</si>
  <si>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</si>
  <si>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</si>
  <si>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</si>
  <si>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</si>
  <si>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</si>
  <si>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</si>
  <si>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</si>
  <si>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</si>
  <si>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</si>
  <si>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</si>
  <si>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</si>
  <si>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</si>
  <si>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</si>
  <si>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</si>
  <si>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</si>
  <si>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</si>
  <si>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</si>
  <si>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</si>
  <si>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</si>
  <si>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</si>
  <si>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</si>
  <si>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</si>
  <si>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</si>
  <si>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</si>
  <si>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</si>
  <si>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</si>
  <si>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</si>
  <si>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</si>
  <si>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</si>
  <si>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</si>
  <si>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</si>
  <si>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</si>
  <si>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</si>
  <si>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</si>
  <si>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</si>
  <si>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</si>
  <si>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</si>
  <si>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</si>
  <si>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</si>
  <si>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</si>
  <si>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</si>
  <si>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</si>
  <si>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</si>
  <si>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</si>
  <si>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</si>
  <si>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</si>
  <si>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</si>
  <si>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</si>
  <si>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</si>
  <si>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</si>
  <si>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</si>
  <si>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</si>
  <si>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</si>
  <si>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</si>
  <si>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</si>
  <si>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</si>
  <si>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</si>
  <si>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</si>
  <si>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</si>
  <si>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</si>
  <si>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</si>
  <si>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</si>
  <si>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</si>
  <si>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</si>
  <si>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</si>
  <si>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</si>
  <si>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</si>
  <si>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</si>
  <si>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</si>
  <si>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</si>
  <si>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</si>
  <si>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</si>
  <si>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</si>
  <si>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</si>
  <si>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</si>
  <si>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</si>
  <si>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</si>
  <si>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</si>
  <si>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</si>
  <si>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</si>
  <si>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</si>
  <si>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</si>
  <si>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</si>
  <si>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</si>
  <si>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</si>
  <si>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</si>
  <si>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</si>
  <si>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</si>
  <si>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</si>
  <si>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</si>
  <si>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</si>
  <si>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</si>
  <si>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</si>
  <si>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</si>
  <si>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</si>
  <si>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</si>
  <si>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</si>
  <si>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</si>
  <si>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</si>
  <si>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</si>
  <si>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</si>
  <si>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</si>
  <si>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</si>
  <si>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</si>
  <si>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</si>
  <si>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</si>
  <si>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</si>
  <si>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</si>
  <si>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</si>
  <si>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</si>
  <si>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</si>
  <si>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</si>
  <si>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</si>
  <si>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</si>
  <si>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</si>
  <si>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</si>
  <si>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</si>
  <si>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</si>
  <si>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</si>
  <si>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</si>
  <si>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</si>
  <si>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</si>
  <si>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</si>
  <si>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</si>
  <si>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</si>
  <si>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</si>
  <si>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</si>
  <si>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</si>
  <si>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</si>
  <si>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</si>
  <si>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</si>
  <si>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</si>
  <si>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</si>
  <si>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</si>
  <si>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</si>
  <si>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</si>
  <si>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</si>
  <si>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</si>
  <si>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</si>
  <si>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</si>
  <si>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</si>
  <si>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</si>
  <si>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</si>
  <si>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</si>
  <si>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</si>
  <si>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</si>
  <si>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</si>
  <si>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</si>
  <si>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</si>
  <si>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</si>
  <si>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</si>
  <si>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</si>
  <si>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</si>
  <si>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</si>
  <si>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</si>
  <si>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</si>
  <si>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</si>
  <si>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</si>
  <si>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</si>
  <si>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</si>
  <si>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</si>
  <si>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</si>
  <si>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</si>
  <si>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</si>
  <si>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</si>
  <si>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</si>
  <si>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</si>
  <si>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</si>
  <si>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</si>
  <si>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</si>
  <si>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</si>
  <si>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</si>
  <si>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</si>
  <si>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</si>
  <si>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</si>
  <si>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</si>
  <si>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</si>
  <si>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</si>
  <si>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</si>
  <si>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</si>
  <si>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</si>
  <si>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</si>
  <si>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</si>
  <si>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</si>
  <si>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</si>
  <si>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</si>
  <si>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</si>
  <si>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</si>
  <si>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</si>
  <si>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</si>
  <si>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</si>
  <si>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</si>
  <si>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</si>
  <si>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</si>
  <si>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</si>
  <si>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</si>
  <si>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</si>
  <si>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</si>
  <si>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</si>
  <si>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</si>
  <si>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</si>
  <si>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</si>
  <si>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</si>
  <si>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</si>
  <si>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</si>
  <si>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</si>
  <si>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</si>
  <si>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</si>
  <si>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</si>
  <si>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</si>
  <si>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</si>
  <si>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</si>
  <si>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</si>
  <si>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</si>
  <si>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</si>
  <si>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</si>
  <si>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</si>
  <si>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</si>
  <si>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</si>
  <si>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</si>
  <si>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</si>
  <si>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</si>
  <si>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</si>
  <si>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</si>
  <si>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</si>
  <si>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</si>
  <si>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</si>
  <si>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</si>
  <si>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</si>
  <si>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</si>
  <si>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</si>
  <si>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</si>
  <si>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</si>
  <si>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</si>
  <si>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</si>
  <si>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</si>
  <si>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</si>
  <si>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</si>
  <si>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</si>
  <si>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</si>
  <si>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</si>
  <si>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</si>
  <si>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</si>
  <si>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</si>
  <si>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</si>
  <si>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</si>
  <si>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</si>
  <si>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</si>
  <si>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</si>
  <si>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</si>
  <si>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</si>
  <si>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</si>
  <si>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</si>
  <si>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</si>
  <si>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</si>
  <si>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</si>
  <si>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</si>
  <si>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</si>
  <si>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</si>
  <si>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</si>
  <si>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</si>
  <si>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</si>
  <si>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</si>
  <si>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</si>
  <si>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</si>
  <si>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</si>
  <si>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</si>
  <si>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</si>
  <si>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</si>
  <si>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</si>
  <si>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</si>
  <si>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</si>
  <si>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</si>
  <si>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</si>
  <si>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</si>
  <si>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</si>
  <si>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</si>
  <si>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</si>
  <si>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</si>
  <si>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</si>
  <si>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</si>
  <si>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</si>
  <si>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</si>
  <si>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</si>
  <si>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</si>
  <si>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</si>
  <si>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</si>
  <si>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</si>
  <si>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</si>
  <si>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</si>
  <si>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</si>
  <si>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</si>
  <si>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</si>
  <si>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</si>
  <si>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</si>
  <si>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</si>
  <si>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</si>
  <si>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</si>
  <si>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</si>
  <si>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</si>
  <si>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</si>
  <si>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</si>
  <si>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</si>
  <si>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</si>
  <si>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</si>
  <si>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</si>
  <si>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</si>
  <si>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</si>
  <si>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</si>
  <si>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</si>
  <si>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</si>
  <si>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</si>
  <si>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</si>
  <si>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</si>
  <si>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</si>
  <si>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</si>
  <si>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</si>
  <si>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</si>
  <si>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</si>
  <si>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</si>
  <si>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</si>
  <si>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</si>
  <si>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</si>
  <si>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</si>
  <si>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</si>
  <si>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</si>
  <si>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</si>
  <si>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</si>
  <si>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</si>
  <si>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</si>
  <si>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</si>
  <si>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</si>
  <si>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</si>
  <si>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</si>
  <si>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</si>
  <si>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</si>
  <si>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</si>
  <si>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</si>
  <si>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</si>
  <si>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</si>
  <si>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</si>
  <si>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</si>
  <si>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</si>
  <si>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</si>
  <si>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</si>
  <si>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</si>
  <si>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</si>
  <si>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</si>
  <si>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</si>
  <si>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</si>
  <si>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</si>
  <si>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</si>
  <si>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</si>
  <si>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</si>
  <si>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</si>
  <si>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</si>
  <si>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</si>
  <si>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</si>
  <si>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</si>
  <si>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</si>
  <si>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</si>
  <si>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</si>
  <si>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</si>
  <si>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</si>
  <si>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</si>
  <si>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</si>
  <si>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</si>
  <si>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</si>
  <si>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</si>
  <si>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</si>
  <si>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</si>
  <si>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</si>
  <si>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</si>
  <si>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</si>
  <si>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</si>
  <si>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</si>
  <si>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</si>
  <si>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</si>
  <si>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</si>
  <si>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</si>
  <si>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</si>
  <si>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</si>
  <si>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</si>
  <si>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</si>
  <si>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</si>
  <si>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</si>
  <si>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</si>
  <si>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</si>
  <si>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</si>
  <si>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</si>
  <si>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</si>
  <si>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</si>
  <si>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</si>
  <si>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</si>
  <si>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</si>
  <si>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</si>
  <si>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</si>
  <si>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</si>
  <si>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</si>
  <si>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</si>
  <si>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</si>
  <si>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</si>
  <si>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</si>
  <si>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</si>
  <si>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</si>
  <si>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</si>
  <si>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</si>
  <si>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</si>
  <si>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</si>
  <si>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</si>
  <si>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</si>
  <si>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</si>
  <si>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</si>
  <si>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</si>
  <si>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</si>
  <si>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</si>
  <si>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</si>
  <si>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</si>
  <si>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</si>
  <si>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</si>
  <si>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</si>
  <si>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</si>
  <si>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</si>
  <si>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</si>
  <si>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</si>
  <si>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</si>
  <si>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</si>
  <si>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</si>
  <si>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</si>
  <si>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</si>
  <si>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</si>
  <si>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</si>
  <si>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</si>
  <si>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</si>
  <si>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</si>
  <si>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</si>
  <si>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</si>
  <si>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</si>
  <si>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</si>
  <si>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</si>
  <si>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</si>
  <si>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</si>
  <si>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</si>
  <si>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</si>
  <si>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</si>
  <si>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</si>
  <si>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</si>
  <si>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</si>
  <si>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</si>
  <si>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</si>
  <si>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</si>
  <si>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</si>
  <si>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</si>
  <si>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</si>
  <si>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</si>
  <si>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</si>
  <si>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</si>
  <si>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</si>
  <si>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</si>
  <si>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</si>
  <si>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</si>
  <si>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</si>
  <si>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</si>
  <si>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</si>
  <si>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</si>
  <si>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</si>
  <si>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</si>
  <si>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</si>
  <si>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</si>
  <si>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</si>
  <si>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</si>
  <si>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</si>
  <si>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</si>
  <si>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</si>
  <si>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</si>
  <si>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</si>
  <si>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</si>
  <si>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</si>
  <si>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</si>
  <si>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</si>
  <si>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</si>
  <si>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</si>
  <si>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</si>
  <si>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</si>
  <si>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</si>
  <si>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</si>
  <si>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</si>
  <si>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</si>
  <si>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</si>
  <si>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</si>
  <si>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</si>
  <si>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</si>
  <si>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</si>
  <si>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</si>
  <si>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</si>
  <si>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</si>
  <si>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</si>
  <si>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</si>
  <si>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</si>
  <si>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</si>
  <si>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</si>
  <si>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</si>
  <si>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</si>
  <si>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</si>
  <si>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</si>
  <si>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</si>
  <si>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</si>
  <si>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</si>
  <si>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</si>
  <si>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</si>
  <si>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</si>
  <si>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</si>
  <si>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</si>
  <si>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</si>
  <si>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</si>
  <si>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</si>
  <si>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</si>
  <si>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</si>
  <si>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</si>
  <si>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</si>
  <si>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</si>
  <si>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</si>
  <si>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</si>
  <si>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</si>
  <si>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</si>
  <si>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</si>
  <si>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</si>
  <si>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</si>
  <si>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</si>
  <si>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</si>
  <si>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</si>
  <si>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</si>
  <si>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</si>
  <si>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</si>
  <si>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</si>
  <si>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</si>
  <si>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</si>
  <si>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</si>
  <si>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</si>
  <si>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</si>
  <si>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</si>
  <si>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</si>
  <si>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</si>
  <si>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</si>
  <si>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</si>
  <si>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</si>
  <si>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</si>
  <si>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</si>
  <si>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</si>
  <si>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</si>
  <si>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</si>
  <si>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</si>
  <si>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</si>
  <si>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</si>
  <si>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</si>
  <si>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</si>
  <si>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</si>
  <si>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</si>
  <si>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</si>
  <si>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</si>
  <si>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</si>
  <si>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</si>
  <si>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</si>
  <si>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</si>
  <si>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</si>
  <si>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</si>
  <si>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</si>
  <si>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</si>
  <si>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</si>
  <si>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</si>
  <si>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</si>
  <si>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</si>
  <si>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</si>
  <si>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</si>
  <si>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</si>
  <si>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</si>
  <si>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</si>
  <si>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</si>
  <si>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</si>
  <si>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</si>
  <si>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</si>
  <si>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</si>
  <si>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</si>
  <si>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</si>
  <si>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</si>
  <si>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</si>
  <si>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</si>
  <si>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</si>
  <si>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</si>
  <si>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</si>
  <si>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</si>
  <si>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</si>
  <si>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</si>
  <si>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</si>
  <si>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</si>
  <si>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</si>
  <si>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</si>
  <si>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</si>
  <si>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</si>
  <si>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</si>
  <si>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</si>
  <si>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</si>
  <si>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</si>
  <si>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</si>
  <si>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</si>
  <si>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</si>
  <si>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</si>
  <si>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</si>
  <si>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</si>
  <si>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</si>
  <si>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</si>
  <si>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</si>
  <si>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</si>
  <si>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</si>
  <si>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</si>
  <si>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</si>
  <si>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</si>
  <si>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</si>
  <si>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</si>
  <si>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</si>
  <si>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</si>
  <si>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</si>
  <si>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</si>
  <si>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</si>
  <si>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</si>
  <si>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</si>
  <si>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</si>
  <si>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</si>
  <si>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</si>
  <si>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</si>
  <si>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</si>
  <si>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</si>
  <si>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</si>
  <si>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</si>
  <si>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</si>
  <si>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</si>
  <si>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</si>
  <si>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</si>
  <si>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</si>
  <si>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</si>
  <si>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</si>
  <si>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</si>
  <si>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</si>
  <si>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</si>
  <si>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</si>
  <si>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</si>
  <si>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</si>
  <si>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</si>
  <si>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</si>
  <si>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</si>
  <si>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</si>
  <si>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</si>
  <si>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</si>
  <si>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</si>
  <si>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</si>
  <si>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</si>
  <si>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</si>
  <si>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</si>
  <si>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</si>
  <si>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</si>
  <si>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</si>
  <si>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</si>
  <si>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</si>
  <si>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</si>
  <si>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</si>
  <si>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</si>
  <si>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</si>
  <si>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</si>
  <si>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</si>
  <si>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</si>
  <si>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</si>
  <si>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</si>
  <si>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</si>
  <si>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</si>
  <si>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</si>
  <si>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</si>
  <si>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</si>
  <si>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</si>
  <si>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</si>
  <si>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</si>
  <si>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</si>
  <si>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</si>
  <si>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</si>
  <si>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</si>
  <si>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</si>
  <si>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</si>
  <si>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</si>
  <si>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</si>
  <si>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</si>
  <si>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</si>
  <si>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</si>
  <si>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</si>
  <si>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</si>
  <si>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</si>
  <si>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</si>
  <si>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</si>
  <si>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</si>
  <si>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</si>
  <si>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</si>
  <si>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</si>
  <si>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</si>
  <si>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</si>
  <si>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</si>
  <si>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</si>
  <si>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</si>
  <si>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</si>
  <si>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</si>
  <si>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</si>
  <si>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</si>
  <si>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</si>
  <si>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</si>
  <si>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</si>
  <si>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</si>
  <si>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</si>
  <si>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</si>
  <si>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</si>
  <si>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</si>
  <si>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</si>
  <si>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</si>
  <si>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</si>
  <si>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</si>
  <si>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</si>
  <si>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</si>
  <si>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</si>
  <si>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</si>
  <si>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</si>
  <si>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</si>
  <si>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</si>
  <si>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</si>
  <si>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</si>
  <si>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</si>
  <si>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</si>
  <si>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</si>
  <si>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</si>
  <si>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</si>
  <si>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</si>
  <si>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</si>
  <si>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</si>
  <si>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</si>
  <si>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</si>
  <si>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</si>
  <si>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</si>
  <si>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</si>
  <si>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</si>
  <si>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</si>
  <si>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</si>
  <si>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</si>
  <si>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</si>
  <si>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</si>
  <si>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</si>
  <si>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</si>
  <si>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</si>
  <si>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</si>
  <si>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</si>
  <si>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</si>
  <si>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</si>
  <si>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</si>
  <si>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</si>
  <si>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</si>
  <si>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</si>
  <si>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</si>
  <si>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</si>
  <si>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</si>
  <si>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</si>
  <si>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</si>
  <si>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</si>
  <si>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</si>
  <si>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</si>
  <si>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</si>
  <si>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</si>
  <si>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</si>
  <si>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</si>
  <si>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</si>
  <si>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</si>
  <si>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</si>
  <si>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</si>
  <si>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</si>
  <si>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</si>
  <si>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</si>
  <si>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</si>
  <si>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</si>
  <si>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</si>
  <si>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</si>
  <si>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</si>
  <si>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</si>
  <si>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</si>
  <si>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</si>
  <si>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</si>
  <si>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</si>
  <si>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</si>
  <si>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</si>
  <si>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</si>
  <si>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</si>
  <si>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</si>
  <si>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</si>
  <si>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</si>
  <si>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</si>
  <si>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</si>
  <si>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</si>
  <si>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</si>
  <si>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</si>
  <si>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</si>
  <si>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</si>
  <si>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</si>
  <si>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</si>
  <si>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</si>
  <si>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</si>
  <si>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</si>
  <si>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</si>
  <si>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</si>
  <si>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</si>
  <si>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</si>
  <si>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</si>
  <si>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</si>
  <si>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</si>
  <si>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</si>
  <si>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</si>
  <si>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</si>
  <si>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</si>
  <si>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</si>
  <si>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</si>
  <si>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</si>
  <si>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</si>
  <si>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</si>
  <si>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</si>
  <si>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</si>
  <si>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</si>
  <si>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</si>
  <si>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</si>
  <si>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</si>
  <si>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</si>
  <si>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</si>
  <si>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</si>
  <si>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</si>
  <si>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</si>
  <si>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</si>
  <si>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</si>
  <si>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</si>
  <si>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</si>
  <si>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</si>
  <si>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</si>
  <si>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</si>
  <si>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</si>
  <si>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</si>
  <si>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</si>
  <si>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</si>
  <si>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</si>
  <si>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</si>
  <si>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</si>
  <si>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</si>
  <si>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</si>
  <si>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</si>
  <si>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</si>
  <si>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</si>
  <si>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</si>
  <si>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</si>
  <si>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</si>
  <si>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</si>
  <si>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</si>
  <si>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</si>
  <si>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</si>
  <si>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</si>
  <si>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</si>
  <si>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</si>
  <si>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</si>
  <si>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</si>
  <si>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</si>
  <si>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</si>
  <si>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</si>
  <si>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</si>
  <si>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</si>
  <si>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</si>
  <si>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</si>
  <si>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</si>
  <si>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</si>
  <si>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</si>
  <si>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</si>
  <si>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</si>
  <si>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</si>
  <si>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</si>
  <si>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</si>
  <si>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</si>
  <si>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</si>
  <si>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</si>
  <si>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</si>
  <si>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</si>
  <si>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</si>
  <si>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</si>
  <si>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</si>
  <si>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</si>
  <si>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</si>
  <si>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</si>
  <si>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</si>
  <si>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</si>
  <si>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</si>
  <si>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</si>
  <si>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</si>
  <si>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</si>
  <si>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</si>
  <si>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</si>
  <si>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</si>
  <si>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</si>
  <si>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</si>
  <si>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</si>
  <si>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</si>
  <si>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</si>
  <si>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</si>
  <si>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</si>
  <si>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</si>
  <si>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</si>
  <si>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</si>
  <si>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</si>
  <si>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</si>
  <si>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</si>
  <si>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</si>
  <si>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</si>
  <si>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</si>
  <si>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</si>
  <si>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</si>
  <si>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</si>
  <si>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</si>
  <si>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</si>
  <si>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</si>
  <si>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</si>
  <si>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</si>
  <si>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</si>
  <si>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</si>
  <si>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</si>
  <si>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</si>
  <si>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</si>
  <si>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</si>
  <si>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</si>
  <si>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</si>
  <si>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</si>
  <si>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</si>
  <si>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</si>
  <si>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</si>
  <si>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</si>
  <si>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</si>
  <si>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</si>
  <si>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</si>
  <si>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</si>
  <si>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</si>
  <si>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</si>
  <si>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</si>
  <si>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</si>
  <si>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</si>
  <si>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</si>
  <si>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</si>
  <si>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</si>
  <si>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</si>
  <si>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</si>
  <si>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</si>
  <si>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</si>
  <si>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</si>
  <si>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</si>
  <si>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</si>
  <si>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</si>
  <si>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</si>
  <si>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</si>
  <si>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</si>
  <si>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</si>
  <si>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</si>
  <si>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</si>
  <si>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</si>
  <si>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</si>
  <si>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</si>
  <si>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</si>
  <si>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</si>
  <si>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</si>
  <si>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</si>
  <si>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</si>
  <si>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</si>
  <si>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</si>
  <si>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</si>
  <si>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</si>
  <si>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</si>
  <si>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</si>
  <si>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</si>
  <si>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</si>
  <si>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</si>
  <si>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</si>
  <si>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</si>
  <si>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</si>
  <si>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</si>
  <si>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</si>
  <si>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</si>
  <si>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</si>
  <si>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</si>
  <si>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</si>
  <si>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</si>
  <si>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</si>
  <si>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</si>
  <si>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</si>
  <si>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</si>
  <si>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</si>
  <si>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</si>
  <si>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</si>
  <si>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</si>
  <si>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</si>
  <si>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</si>
  <si>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</si>
  <si>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</si>
  <si>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</si>
  <si>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</si>
  <si>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</si>
  <si>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</si>
  <si>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</si>
  <si>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</si>
  <si>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</si>
  <si>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</si>
  <si>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</si>
  <si>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</si>
  <si>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</si>
  <si>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</si>
  <si>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</si>
  <si>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</si>
  <si>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</si>
  <si>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</si>
  <si>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</si>
  <si>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</si>
  <si>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</si>
  <si>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</si>
  <si>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</si>
  <si>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</si>
  <si>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</si>
  <si>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</si>
  <si>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</si>
  <si>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</si>
  <si>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</si>
  <si>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</si>
  <si>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</si>
  <si>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</si>
  <si>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</si>
  <si>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</si>
  <si>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</si>
  <si>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</si>
  <si>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</si>
  <si>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</si>
  <si>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</si>
  <si>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</si>
  <si>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</si>
  <si>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</si>
  <si>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</si>
  <si>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</si>
  <si>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</si>
  <si>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</si>
  <si>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</si>
  <si>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</si>
  <si>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</si>
  <si>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</si>
  <si>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</si>
  <si>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</si>
  <si>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</si>
  <si>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</si>
  <si>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</si>
  <si>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</si>
  <si>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</si>
  <si>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</si>
  <si>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</si>
  <si>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</si>
  <si>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</si>
  <si>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</si>
  <si>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</si>
  <si>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</si>
  <si>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</si>
  <si>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</si>
  <si>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</si>
  <si>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</si>
  <si>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</si>
  <si>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</si>
  <si>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</si>
  <si>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</si>
  <si>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</si>
  <si>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</si>
  <si>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</si>
  <si>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</si>
  <si>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</si>
  <si>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</si>
  <si>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</si>
  <si>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</si>
  <si>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</si>
  <si>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</si>
  <si>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</si>
  <si>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</si>
  <si>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</si>
  <si>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</si>
  <si>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</si>
  <si>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</si>
  <si>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</si>
  <si>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</si>
  <si>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</si>
  <si>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</si>
  <si>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</si>
  <si>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</si>
  <si>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</si>
  <si>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</si>
  <si>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</si>
  <si>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</si>
  <si>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</si>
  <si>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</si>
  <si>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</si>
  <si>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</si>
  <si>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</si>
  <si>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</si>
  <si>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</si>
  <si>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</si>
  <si>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</si>
  <si>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</si>
  <si>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</si>
  <si>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</si>
  <si>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</si>
  <si>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</si>
  <si>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</si>
  <si>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</si>
  <si>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</si>
  <si>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</si>
  <si>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</si>
  <si>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</si>
  <si>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</si>
  <si>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</si>
  <si>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</si>
  <si>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</si>
  <si>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</si>
  <si>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</si>
  <si>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</si>
  <si>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</si>
  <si>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</si>
  <si>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</si>
  <si>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</si>
  <si>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</si>
  <si>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</si>
  <si>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</si>
  <si>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</si>
  <si>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</si>
  <si>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</si>
  <si>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</si>
  <si>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</si>
  <si>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</si>
  <si>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</si>
  <si>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</si>
  <si>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</si>
  <si>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</si>
  <si>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</si>
  <si>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</si>
  <si>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</si>
  <si>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</si>
  <si>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</si>
  <si>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</si>
  <si>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</si>
  <si>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</si>
  <si>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</si>
  <si>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</si>
  <si>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</si>
  <si>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</si>
  <si>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</si>
  <si>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</si>
  <si>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</si>
  <si>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</si>
  <si>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</si>
  <si>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</si>
  <si>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</si>
  <si>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</si>
  <si>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</si>
  <si>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</si>
  <si>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</si>
  <si>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</si>
  <si>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</si>
  <si>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</si>
  <si>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</si>
  <si>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</si>
  <si>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</si>
  <si>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</si>
  <si>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</si>
  <si>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</si>
  <si>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</si>
  <si>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</si>
  <si>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</si>
  <si>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</si>
  <si>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</si>
  <si>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</si>
  <si>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</si>
  <si>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</si>
  <si>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</si>
  <si>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</si>
  <si>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</si>
  <si>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</si>
  <si>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</si>
  <si>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</si>
  <si>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</si>
  <si>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</si>
  <si>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</si>
  <si>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</si>
  <si>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</si>
  <si>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</si>
  <si>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</si>
  <si>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</si>
  <si>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</si>
  <si>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</si>
  <si>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</si>
  <si>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</si>
  <si>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</si>
  <si>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</si>
  <si>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</si>
  <si>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</si>
  <si>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</si>
  <si>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</si>
  <si>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</si>
  <si>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</si>
  <si>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</si>
  <si>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</si>
  <si>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</si>
  <si>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</si>
  <si>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</si>
  <si>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</si>
  <si>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</si>
  <si>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</si>
  <si>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</si>
  <si>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</si>
  <si>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</si>
  <si>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</si>
  <si>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</si>
  <si>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</si>
  <si>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</si>
  <si>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</si>
  <si>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</si>
  <si>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</si>
  <si>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</si>
  <si>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</si>
  <si>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</si>
  <si>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</si>
  <si>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</si>
  <si>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</si>
  <si>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</si>
  <si>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</si>
  <si>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</si>
  <si>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</si>
  <si>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</si>
  <si>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</si>
  <si>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</si>
  <si>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</si>
  <si>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</si>
  <si>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</si>
  <si>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</si>
  <si>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</si>
  <si>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</si>
  <si>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</si>
  <si>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</si>
  <si>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</si>
  <si>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</si>
  <si>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</si>
  <si>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</si>
  <si>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</si>
  <si>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</si>
  <si>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</si>
  <si>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</si>
  <si>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</si>
  <si>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</si>
  <si>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</si>
  <si>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</si>
  <si>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</si>
  <si>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</si>
  <si>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</si>
  <si>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</si>
  <si>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</si>
  <si>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</si>
  <si>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</si>
  <si>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</si>
  <si>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</si>
  <si>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</si>
  <si>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</si>
  <si>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</si>
  <si>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</si>
  <si>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</si>
  <si>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</si>
  <si>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</si>
  <si>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</si>
  <si>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</si>
  <si>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</si>
  <si>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</si>
  <si>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</si>
  <si>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</si>
  <si>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</si>
  <si>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</si>
  <si>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</si>
  <si>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</si>
  <si>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</si>
  <si>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</si>
  <si>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</si>
  <si>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</si>
  <si>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</si>
  <si>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</si>
  <si>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</si>
  <si>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</si>
  <si>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</si>
  <si>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</si>
  <si>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</si>
  <si>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</si>
  <si>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</si>
  <si>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</si>
  <si>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</si>
  <si>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</si>
  <si>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</si>
  <si>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</si>
  <si>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</si>
  <si>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</si>
  <si>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</si>
  <si>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</si>
  <si>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</si>
  <si>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</si>
  <si>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</si>
  <si>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</si>
  <si>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</si>
  <si>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</si>
  <si>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</si>
  <si>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</si>
  <si>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</si>
  <si>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</si>
  <si>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</si>
  <si>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</si>
  <si>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</si>
  <si>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</si>
  <si>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</si>
  <si>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</si>
  <si>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</si>
  <si>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</si>
  <si>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</si>
  <si>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</si>
  <si>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</si>
  <si>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</si>
  <si>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</si>
  <si>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</si>
  <si>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</si>
  <si>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</si>
  <si>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</si>
  <si>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</si>
  <si>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</si>
  <si>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</si>
  <si>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</si>
  <si>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</si>
  <si>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</si>
  <si>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</si>
  <si>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</si>
  <si>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</si>
  <si>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</si>
  <si>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</si>
  <si>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</si>
  <si>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</si>
  <si>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</si>
  <si>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</si>
  <si>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</si>
  <si>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</si>
  <si>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</si>
  <si>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</si>
  <si>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</si>
  <si>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</si>
  <si>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</si>
  <si>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</si>
  <si>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</si>
  <si>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</si>
  <si>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</si>
  <si>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</si>
  <si>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</si>
  <si>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</si>
  <si>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</si>
  <si>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</si>
  <si>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</si>
  <si>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</si>
  <si>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</si>
  <si>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</si>
  <si>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</si>
  <si>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</si>
  <si>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</si>
  <si>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</si>
  <si>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</si>
  <si>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</si>
  <si>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</si>
  <si>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</si>
  <si>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</si>
  <si>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</si>
  <si>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</si>
  <si>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</si>
  <si>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</si>
  <si>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</si>
  <si>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</si>
  <si>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</si>
  <si>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</si>
  <si>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</si>
  <si>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</si>
  <si>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</si>
  <si>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</si>
  <si>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</si>
  <si>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</si>
  <si>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</si>
  <si>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</si>
  <si>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</si>
  <si>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</si>
  <si>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</si>
  <si>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</si>
  <si>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</si>
  <si>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</si>
  <si>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</si>
  <si>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</si>
  <si>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</si>
  <si>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</si>
  <si>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</si>
  <si>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</si>
  <si>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</si>
  <si>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</si>
  <si>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</si>
  <si>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</si>
  <si>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</si>
  <si>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</si>
  <si>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</si>
  <si>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</si>
  <si>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</si>
  <si>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</si>
  <si>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</si>
  <si>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</si>
  <si>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</si>
  <si>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</si>
  <si>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</si>
  <si>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</si>
  <si>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</si>
  <si>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</si>
  <si>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</si>
  <si>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</si>
  <si>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</si>
  <si>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</si>
  <si>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</si>
  <si>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</si>
  <si>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</si>
  <si>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</si>
  <si>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</si>
  <si>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</si>
  <si>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</si>
  <si>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</si>
  <si>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</si>
  <si>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</si>
  <si>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</si>
  <si>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</si>
  <si>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</si>
  <si>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</si>
  <si>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</si>
  <si>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</si>
  <si>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</si>
  <si>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</si>
  <si>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</si>
  <si>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</si>
  <si>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</si>
  <si>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</si>
  <si>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</si>
  <si>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</si>
  <si>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</si>
  <si>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</si>
  <si>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</si>
  <si>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</si>
  <si>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</si>
  <si>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</si>
  <si>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</si>
  <si>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</si>
  <si>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</si>
  <si>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</si>
  <si>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</si>
  <si>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</si>
  <si>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</si>
  <si>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</si>
  <si>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</si>
  <si>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</si>
  <si>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</si>
  <si>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</si>
  <si>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</si>
  <si>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</si>
  <si>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</si>
  <si>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</si>
  <si>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</si>
  <si>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</si>
  <si>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</si>
  <si>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</si>
  <si>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</si>
  <si>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</si>
  <si>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</si>
  <si>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</si>
  <si>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</si>
  <si>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</si>
  <si>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</si>
  <si>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</si>
  <si>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</si>
  <si>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</si>
  <si>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</si>
  <si>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</si>
  <si>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</si>
  <si>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</si>
  <si>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</si>
  <si>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</si>
  <si>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</si>
  <si>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</si>
  <si>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</si>
  <si>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</si>
  <si>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</si>
  <si>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</si>
  <si>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</si>
  <si>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</si>
  <si>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</si>
  <si>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</si>
  <si>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</si>
  <si>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</si>
  <si>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</si>
  <si>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</si>
  <si>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</si>
  <si>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</si>
  <si>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</si>
  <si>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</si>
  <si>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</si>
  <si>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</si>
  <si>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</si>
  <si>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</si>
  <si>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</si>
  <si>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</si>
  <si>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</si>
  <si>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</si>
  <si>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</si>
  <si>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</si>
  <si>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</si>
  <si>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</si>
  <si>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</si>
  <si>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</si>
  <si>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</si>
  <si>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</si>
  <si>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</si>
  <si>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</si>
  <si>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</si>
  <si>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</si>
  <si>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</si>
  <si>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</si>
  <si>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</si>
  <si>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</si>
  <si>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</si>
  <si>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</si>
  <si>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</si>
  <si>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</si>
  <si>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</si>
  <si>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</si>
  <si>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</si>
  <si>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</si>
  <si>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</si>
  <si>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</si>
  <si>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</si>
  <si>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</si>
  <si>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</si>
  <si>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</si>
  <si>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</si>
  <si>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</si>
  <si>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</si>
  <si>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</si>
  <si>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</si>
  <si>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</si>
  <si>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</si>
  <si>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</si>
  <si>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</si>
  <si>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</si>
  <si>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</si>
  <si>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</si>
  <si>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</si>
  <si>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</si>
  <si>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</si>
  <si>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</si>
  <si>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</si>
  <si>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</si>
  <si>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</si>
  <si>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</si>
  <si>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</si>
  <si>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</si>
  <si>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</si>
  <si>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</si>
  <si>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</si>
  <si>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</si>
  <si>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</si>
  <si>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</si>
  <si>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</si>
  <si>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</si>
  <si>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</si>
  <si>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</si>
  <si>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</si>
  <si>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</si>
  <si>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</si>
  <si>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</si>
  <si>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</si>
  <si>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</si>
  <si>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</si>
  <si>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</si>
  <si>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</si>
  <si>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</si>
  <si>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</si>
  <si>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</si>
  <si>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</si>
  <si>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</si>
  <si>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</si>
  <si>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</si>
  <si>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</si>
  <si>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</si>
  <si>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</si>
  <si>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</si>
  <si>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</si>
  <si>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</si>
  <si>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</si>
  <si>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</si>
  <si>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</si>
  <si>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</si>
  <si>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</si>
  <si>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</si>
  <si>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</si>
  <si>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</si>
  <si>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</si>
  <si>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</si>
  <si>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</si>
  <si>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</si>
  <si>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</si>
  <si>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</si>
  <si>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</si>
  <si>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</si>
  <si>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</si>
  <si>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</si>
  <si>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</si>
  <si>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</si>
  <si>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</si>
  <si>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</si>
  <si>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</si>
  <si>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</si>
  <si>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</si>
  <si>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</si>
  <si>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</si>
  <si>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</si>
  <si>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</si>
  <si>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</si>
  <si>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</si>
  <si>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</si>
  <si>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</si>
  <si>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</si>
  <si>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</si>
  <si>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</si>
  <si>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</si>
  <si>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</si>
  <si>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</si>
  <si>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</si>
  <si>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</si>
  <si>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</si>
  <si>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</si>
  <si>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</si>
  <si>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</si>
  <si>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</si>
  <si>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</si>
  <si>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</si>
  <si>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</si>
  <si>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</si>
  <si>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</si>
  <si>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</si>
  <si>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</si>
  <si>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</si>
  <si>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</si>
  <si>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</si>
  <si>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</si>
  <si>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</si>
  <si>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</si>
  <si>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</si>
  <si>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</si>
  <si>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</si>
  <si>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</si>
  <si>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</si>
  <si>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</si>
  <si>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</si>
  <si>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</si>
  <si>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</si>
  <si>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</si>
  <si>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</si>
  <si>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</si>
  <si>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</si>
  <si>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</si>
  <si>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</si>
  <si>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</si>
  <si>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</si>
  <si>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</si>
  <si>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</si>
  <si>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</si>
  <si>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</si>
  <si>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</si>
  <si>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</si>
  <si>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</si>
  <si>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</si>
  <si>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</si>
  <si>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</si>
  <si>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</si>
  <si>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</si>
  <si>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</si>
  <si>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</si>
  <si>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</si>
  <si>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</si>
  <si>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</si>
  <si>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</si>
  <si>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</si>
  <si>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</si>
  <si>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</si>
  <si>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</si>
  <si>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</si>
  <si>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</si>
  <si>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</si>
  <si>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</si>
  <si>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</si>
  <si>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</si>
  <si>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</si>
  <si>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</si>
  <si>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</si>
  <si>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</si>
  <si>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</si>
  <si>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</si>
  <si>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</si>
  <si>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</si>
  <si>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</si>
  <si>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</si>
  <si>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</si>
  <si>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</si>
  <si>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</si>
  <si>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</si>
  <si>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</si>
  <si>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</si>
  <si>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</si>
  <si>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</si>
  <si>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</si>
  <si>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</si>
  <si>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</si>
  <si>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</si>
  <si>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</si>
  <si>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</si>
  <si>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</si>
  <si>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</si>
  <si>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</si>
  <si>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</si>
  <si>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</si>
  <si>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</si>
  <si>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</si>
  <si>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</si>
  <si>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</si>
  <si>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</si>
  <si>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</si>
  <si>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</si>
  <si>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</si>
  <si>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</si>
  <si>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</si>
  <si>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</si>
  <si>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</si>
  <si>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</si>
  <si>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</si>
  <si>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</si>
  <si>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</si>
  <si>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</si>
  <si>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</si>
  <si>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</si>
  <si>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</si>
  <si>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</si>
  <si>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</si>
  <si>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</si>
  <si>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</si>
  <si>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</si>
  <si>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</si>
  <si>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</si>
  <si>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</si>
  <si>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</si>
  <si>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</si>
  <si>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</si>
  <si>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</si>
  <si>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</si>
  <si>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</si>
  <si>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</si>
  <si>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</si>
  <si>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</si>
  <si>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</si>
  <si>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</si>
  <si>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</si>
  <si>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</si>
  <si>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</si>
  <si>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</si>
  <si>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</si>
  <si>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</si>
  <si>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</si>
  <si>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</si>
  <si>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</si>
  <si>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</si>
  <si>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</si>
  <si>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</si>
  <si>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</si>
  <si>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</si>
  <si>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</si>
  <si>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</si>
  <si>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</si>
  <si>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</si>
  <si>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</si>
  <si>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</si>
  <si>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</si>
  <si>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</si>
  <si>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</si>
  <si>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</si>
  <si>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</si>
  <si>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</si>
  <si>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</si>
  <si>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</si>
  <si>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</si>
  <si>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</si>
  <si>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</si>
  <si>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</si>
  <si>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</si>
  <si>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</si>
  <si>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</si>
  <si>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</si>
  <si>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</si>
  <si>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</si>
  <si>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</si>
  <si>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</si>
  <si>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</si>
  <si>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</si>
  <si>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</si>
  <si>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</si>
  <si>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</si>
  <si>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</si>
  <si>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</si>
  <si>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</si>
  <si>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</si>
  <si>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</si>
  <si>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</si>
  <si>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</si>
  <si>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</si>
  <si>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</si>
  <si>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</si>
  <si>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</si>
  <si>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</si>
  <si>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</si>
  <si>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</si>
  <si>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</si>
  <si>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</si>
  <si>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</si>
  <si>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</si>
  <si>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</si>
  <si>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</si>
  <si>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</si>
  <si>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</si>
  <si>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</si>
  <si>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</si>
  <si>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</si>
  <si>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</si>
  <si>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</si>
  <si>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</si>
  <si>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</si>
  <si>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</si>
  <si>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</si>
  <si>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</si>
  <si>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</si>
  <si>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</si>
  <si>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</si>
  <si>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</si>
  <si>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</si>
  <si>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</si>
  <si>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</si>
  <si>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</si>
  <si>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</si>
  <si>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</si>
  <si>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</si>
  <si>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</si>
  <si>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</si>
  <si>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</si>
  <si>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</si>
  <si>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</si>
  <si>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</si>
  <si>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</si>
  <si>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</si>
  <si>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</si>
  <si>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</si>
  <si>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</si>
  <si>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</si>
  <si>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</si>
  <si>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</si>
  <si>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</si>
  <si>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</si>
  <si>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</si>
  <si>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</si>
  <si>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</si>
  <si>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</si>
  <si>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</si>
  <si>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</si>
  <si>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</si>
  <si>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</si>
  <si>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</si>
  <si>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</si>
  <si>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</si>
  <si>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</si>
  <si>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</si>
  <si>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</si>
  <si>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</si>
  <si>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</si>
  <si>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</si>
  <si>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</si>
  <si>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</si>
  <si>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</si>
  <si>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</si>
  <si>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</si>
  <si>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</si>
  <si>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</si>
  <si>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</si>
  <si>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</si>
  <si>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</si>
  <si>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</si>
  <si>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</si>
  <si>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</si>
  <si>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</si>
  <si>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</si>
  <si>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</si>
  <si>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</si>
  <si>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</si>
  <si>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</si>
  <si>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</si>
  <si>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</si>
  <si>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</si>
  <si>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</si>
  <si>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</si>
  <si>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</si>
  <si>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</si>
  <si>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</si>
  <si>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</si>
  <si>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</si>
  <si>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</si>
  <si>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</si>
  <si>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</si>
  <si>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</si>
  <si>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</si>
  <si>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</si>
  <si>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</si>
  <si>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</si>
  <si>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</si>
  <si>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</si>
  <si>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</si>
  <si>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</si>
  <si>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</si>
  <si>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</si>
  <si>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</si>
  <si>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</si>
  <si>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</si>
  <si>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</si>
  <si>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</si>
  <si>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</si>
  <si>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</si>
  <si>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</si>
  <si>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</si>
  <si>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</si>
  <si>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</si>
  <si>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</si>
  <si>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</si>
  <si>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</si>
  <si>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</si>
  <si>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</si>
  <si>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</si>
  <si>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</si>
  <si>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</si>
  <si>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</si>
  <si>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</si>
  <si>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</si>
  <si>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</si>
  <si>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</si>
  <si>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</si>
  <si>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</si>
  <si>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</si>
  <si>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</si>
  <si>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</si>
  <si>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</si>
  <si>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</si>
  <si>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</si>
  <si>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</si>
  <si>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</si>
  <si>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</si>
  <si>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</si>
  <si>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</si>
  <si>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</si>
  <si>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</si>
  <si>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</si>
  <si>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</si>
  <si>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</si>
  <si>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</si>
  <si>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</si>
  <si>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</si>
  <si>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</si>
  <si>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</si>
  <si>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</si>
  <si>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</si>
  <si>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</si>
  <si>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</si>
  <si>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</si>
  <si>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</si>
  <si>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</si>
  <si>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</si>
  <si>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</si>
  <si>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</si>
  <si>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</si>
  <si>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</si>
  <si>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</si>
  <si>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</si>
  <si>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</si>
  <si>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</si>
  <si>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</si>
  <si>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</si>
  <si>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</si>
  <si>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</si>
  <si>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</si>
  <si>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</si>
  <si>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</si>
  <si>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</si>
  <si>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</si>
  <si>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</si>
  <si>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</si>
  <si>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</si>
  <si>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</si>
  <si>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</si>
  <si>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</si>
  <si>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</si>
  <si>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</si>
  <si>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</si>
  <si>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</si>
  <si>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</si>
  <si>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</si>
  <si>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</si>
  <si>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</si>
  <si>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</si>
  <si>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</si>
  <si>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</si>
  <si>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</si>
  <si>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</si>
  <si>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</si>
  <si>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</si>
  <si>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</si>
  <si>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</si>
  <si>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</si>
  <si>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</si>
  <si>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</si>
  <si>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</si>
  <si>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</si>
  <si>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</si>
  <si>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</si>
  <si>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</si>
  <si>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</si>
  <si>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</si>
  <si>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</si>
  <si>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</si>
  <si>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</si>
  <si>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</si>
  <si>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</si>
  <si>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</si>
  <si>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</si>
  <si>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</si>
  <si>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</si>
  <si>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</si>
  <si>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</si>
  <si>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</si>
  <si>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</si>
  <si>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</si>
  <si>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</si>
  <si>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</si>
  <si>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</si>
  <si>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</si>
  <si>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</si>
  <si>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</si>
  <si>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</si>
  <si>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</si>
  <si>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</si>
  <si>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</si>
  <si>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</si>
  <si>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</si>
  <si>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</si>
  <si>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</si>
  <si>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</si>
  <si>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</si>
  <si>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</si>
  <si>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</si>
  <si>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</si>
  <si>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</si>
  <si>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</si>
  <si>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</si>
  <si>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</si>
  <si>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</si>
  <si>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</si>
  <si>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</si>
  <si>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</si>
  <si>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</si>
  <si>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</si>
  <si>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</si>
  <si>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</si>
  <si>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</si>
  <si>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</si>
  <si>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</si>
  <si>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</si>
  <si>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</si>
  <si>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</si>
  <si>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</si>
  <si>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</si>
  <si>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</si>
  <si>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</si>
  <si>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</si>
  <si>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</si>
  <si>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</si>
  <si>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</si>
  <si>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</si>
  <si>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</si>
  <si>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</si>
  <si>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</si>
  <si>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</si>
  <si>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</si>
  <si>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</si>
  <si>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</si>
  <si>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</si>
  <si>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</si>
  <si>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</si>
  <si>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</si>
  <si>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</si>
  <si>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</si>
  <si>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</si>
  <si>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</si>
  <si>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</si>
  <si>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</si>
  <si>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</si>
  <si>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</si>
  <si>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</si>
  <si>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</si>
  <si>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</si>
  <si>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</si>
  <si>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</si>
  <si>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</si>
  <si>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</si>
  <si>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</si>
  <si>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</si>
  <si>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</si>
  <si>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</si>
  <si>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</si>
  <si>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</si>
  <si>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</si>
  <si>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</si>
  <si>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</si>
  <si>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</si>
  <si>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</si>
  <si>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</si>
  <si>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</si>
  <si>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</si>
  <si>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</si>
  <si>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</si>
  <si>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</si>
  <si>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</si>
  <si>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</si>
  <si>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</si>
  <si>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</si>
  <si>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</si>
  <si>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</si>
  <si>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</si>
  <si>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</si>
  <si>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</si>
  <si>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</si>
  <si>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</si>
  <si>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</si>
  <si>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</si>
  <si>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</si>
  <si>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</si>
  <si>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</si>
  <si>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</si>
  <si>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</si>
  <si>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</si>
  <si>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</si>
  <si>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</si>
  <si>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</si>
  <si>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</si>
  <si>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</si>
  <si>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</si>
  <si>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</si>
  <si>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</si>
  <si>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</si>
  <si>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</si>
  <si>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</si>
  <si>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</si>
  <si>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</si>
  <si>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</si>
  <si>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</si>
  <si>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</si>
  <si>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</si>
  <si>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</si>
  <si>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</si>
  <si>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</si>
  <si>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</si>
  <si>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</si>
  <si>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</si>
  <si>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</si>
  <si>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</si>
  <si>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</si>
  <si>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</si>
  <si>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</si>
  <si>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</si>
  <si>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</si>
  <si>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</si>
  <si>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</si>
  <si>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</si>
  <si>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</si>
  <si>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</si>
  <si>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</si>
  <si>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</si>
  <si>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</si>
  <si>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</si>
  <si>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</si>
  <si>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</si>
  <si>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</si>
  <si>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</si>
  <si>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</si>
  <si>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</si>
  <si>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</si>
  <si>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</si>
  <si>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</si>
  <si>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</si>
  <si>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</si>
  <si>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</si>
  <si>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</si>
  <si>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</si>
  <si>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</si>
  <si>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</si>
  <si>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</si>
  <si>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</si>
  <si>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</si>
  <si>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</si>
  <si>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</si>
  <si>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</si>
  <si>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</si>
  <si>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</si>
  <si>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</si>
  <si>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</si>
  <si>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</si>
  <si>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</si>
  <si>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</si>
  <si>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</si>
  <si>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</si>
  <si>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</si>
  <si>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</si>
  <si>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</si>
  <si>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</si>
  <si>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</si>
  <si>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</si>
  <si>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</si>
  <si>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</si>
  <si>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</si>
  <si>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</si>
  <si>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</si>
  <si>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</si>
  <si>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</si>
  <si>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</si>
  <si>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</si>
  <si>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</si>
  <si>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</si>
  <si>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</si>
  <si>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</si>
  <si>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</si>
  <si>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</si>
  <si>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</si>
  <si>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</si>
  <si>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</si>
  <si>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</si>
  <si>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</si>
  <si>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</si>
  <si>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</si>
  <si>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</si>
  <si>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</si>
  <si>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</si>
  <si>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</si>
  <si>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</si>
  <si>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</si>
  <si>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</si>
  <si>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</si>
  <si>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</si>
  <si>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</si>
  <si>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</si>
  <si>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</si>
  <si>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</si>
  <si>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</si>
  <si>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</si>
  <si>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</si>
  <si>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</si>
  <si>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</si>
  <si>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</si>
  <si>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</si>
  <si>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</si>
  <si>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</si>
  <si>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</si>
  <si>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</si>
  <si>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</si>
  <si>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</si>
  <si>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</si>
  <si>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</si>
  <si>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</si>
  <si>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</si>
  <si>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</si>
  <si>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</si>
  <si>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</si>
  <si>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</si>
  <si>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</si>
  <si>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</si>
  <si>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</si>
  <si>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</si>
  <si>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</si>
  <si>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</si>
  <si>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</si>
  <si>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</si>
  <si>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</si>
  <si>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</si>
  <si>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</si>
  <si>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</si>
  <si>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</si>
  <si>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</si>
  <si>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</si>
  <si>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</si>
  <si>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</si>
  <si>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</si>
  <si>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</si>
  <si>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</si>
  <si>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</si>
  <si>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</si>
  <si>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</si>
  <si>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</si>
  <si>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</si>
  <si>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</si>
  <si>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</si>
  <si>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</si>
  <si>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</si>
  <si>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</si>
  <si>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</si>
  <si>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</si>
  <si>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</si>
  <si>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</si>
  <si>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</si>
  <si>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</si>
  <si>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</si>
  <si>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</si>
  <si>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</si>
  <si>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</si>
  <si>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</si>
  <si>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</si>
  <si>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</si>
  <si>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</si>
  <si>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</si>
  <si>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</si>
  <si>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</si>
  <si>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</si>
  <si>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</si>
  <si>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</si>
  <si>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</si>
  <si>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</si>
  <si>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</si>
  <si>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</si>
  <si>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</si>
  <si>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</si>
  <si>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</si>
  <si>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</si>
  <si>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</si>
  <si>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</si>
  <si>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</si>
  <si>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</si>
  <si>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</si>
  <si>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</si>
  <si>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</si>
  <si>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</si>
  <si>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</si>
  <si>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</si>
  <si>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</si>
  <si>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</si>
  <si>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</si>
  <si>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</si>
  <si>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</si>
  <si>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</si>
  <si>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</si>
  <si>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</si>
  <si>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</si>
  <si>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</si>
  <si>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</si>
  <si>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</si>
  <si>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</si>
  <si>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</si>
  <si>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</si>
  <si>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</si>
  <si>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</si>
  <si>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</si>
  <si>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</si>
  <si>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</si>
  <si>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</si>
  <si>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</si>
  <si>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</si>
  <si>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</si>
  <si>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</si>
  <si>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</si>
  <si>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</si>
  <si>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</si>
  <si>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</si>
  <si>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</si>
  <si>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</si>
  <si>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</si>
  <si>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</si>
  <si>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</si>
  <si>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</si>
  <si>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</si>
  <si>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</si>
  <si>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</si>
  <si>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</si>
  <si>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</si>
  <si>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</si>
  <si>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</si>
  <si>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</si>
  <si>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</si>
  <si>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</si>
  <si>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</si>
  <si>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</si>
  <si>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</si>
  <si>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</si>
  <si>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</si>
  <si>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</si>
  <si>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</si>
  <si>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</si>
  <si>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</si>
  <si>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</si>
  <si>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</si>
  <si>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</si>
  <si>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</si>
  <si>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</si>
  <si>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</si>
  <si>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</si>
  <si>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</si>
  <si>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</si>
  <si>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</si>
  <si>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</si>
  <si>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</si>
  <si>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</si>
  <si>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</si>
  <si>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</si>
  <si>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</si>
  <si>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</si>
  <si>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</si>
  <si>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</si>
  <si>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</si>
  <si>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</si>
  <si>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</si>
  <si>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</si>
  <si>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</si>
  <si>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</si>
  <si>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</si>
  <si>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</si>
  <si>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</si>
  <si>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</si>
  <si>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</si>
  <si>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</si>
  <si>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</si>
  <si>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</si>
  <si>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</si>
  <si>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</si>
  <si>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</si>
  <si>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</si>
  <si>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</si>
  <si>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</si>
  <si>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</si>
  <si>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</si>
  <si>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</si>
  <si>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</si>
  <si>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</si>
  <si>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</si>
  <si>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</si>
  <si>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</si>
  <si>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</si>
  <si>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</si>
  <si>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</si>
  <si>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</si>
  <si>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</si>
  <si>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</si>
  <si>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</si>
  <si>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</si>
  <si>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</si>
  <si>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</si>
  <si>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</si>
  <si>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</si>
  <si>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</si>
  <si>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</si>
  <si>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</si>
  <si>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</si>
  <si>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</si>
  <si>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</si>
  <si>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</si>
  <si>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</si>
  <si>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</si>
  <si>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</si>
  <si>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</si>
  <si>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</si>
  <si>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</si>
  <si>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</si>
  <si>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</si>
  <si>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</si>
  <si>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</si>
  <si>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</si>
  <si>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</si>
  <si>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</si>
  <si>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</si>
  <si>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</si>
  <si>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</si>
  <si>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</si>
  <si>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</si>
  <si>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</si>
  <si>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</si>
  <si>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</si>
  <si>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</si>
  <si>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</si>
  <si>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</si>
  <si>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</si>
  <si>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</si>
  <si>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</si>
  <si>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</si>
  <si>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</si>
  <si>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</si>
  <si>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</si>
  <si>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</si>
  <si>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</si>
  <si>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</si>
  <si>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</si>
  <si>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</si>
  <si>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</si>
  <si>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</si>
  <si>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</si>
  <si>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</si>
  <si>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</si>
  <si>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</si>
  <si>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</si>
  <si>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</si>
  <si>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</si>
  <si>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</si>
  <si>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</si>
  <si>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</si>
  <si>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</si>
  <si>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</si>
  <si>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</si>
  <si>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</si>
  <si>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</si>
  <si>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</si>
  <si>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</si>
  <si>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</si>
  <si>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</si>
  <si>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</si>
  <si>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</si>
  <si>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</si>
  <si>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</si>
  <si>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</si>
  <si>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</si>
  <si>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</si>
  <si>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</si>
  <si>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</si>
  <si>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</si>
  <si>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</si>
  <si>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</si>
  <si>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</si>
  <si>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</si>
  <si>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</si>
  <si>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</si>
  <si>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</si>
  <si>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</si>
  <si>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</si>
  <si>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</si>
  <si>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</si>
  <si>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</si>
  <si>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</si>
  <si>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</si>
  <si>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</si>
  <si>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</si>
  <si>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</si>
  <si>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</si>
  <si>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</si>
  <si>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</si>
  <si>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</si>
  <si>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</si>
  <si>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</si>
  <si>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</si>
  <si>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</si>
  <si>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</si>
  <si>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</si>
  <si>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</si>
  <si>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</si>
  <si>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</si>
  <si>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</si>
  <si>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</si>
  <si>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</si>
  <si>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</si>
  <si>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</si>
  <si>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</si>
  <si>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</si>
  <si>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</si>
  <si>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</si>
  <si>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</si>
  <si>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</si>
  <si>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</si>
  <si>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</si>
  <si>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</si>
  <si>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</si>
  <si>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</si>
  <si>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</si>
  <si>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</si>
  <si>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</si>
  <si>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</si>
  <si>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</si>
  <si>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</si>
  <si>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</si>
  <si>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</si>
  <si>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</si>
  <si>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</si>
  <si>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</si>
  <si>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</si>
  <si>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</si>
  <si>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</si>
  <si>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</si>
  <si>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</si>
  <si>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</si>
  <si>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</si>
  <si>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</si>
  <si>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</si>
  <si>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</si>
  <si>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</si>
  <si>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</si>
  <si>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</si>
  <si>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</si>
  <si>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</si>
  <si>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</si>
  <si>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</si>
  <si>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</si>
  <si>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</si>
  <si>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</si>
  <si>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</si>
  <si>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</si>
  <si>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</si>
  <si>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</si>
  <si>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</si>
  <si>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</si>
  <si>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</si>
  <si>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</si>
  <si>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</si>
  <si>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</si>
  <si>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</si>
  <si>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</si>
  <si>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</si>
  <si>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</si>
  <si>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</si>
  <si>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</si>
  <si>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</si>
  <si>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</si>
  <si>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</si>
  <si>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</si>
  <si>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</si>
  <si>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</si>
  <si>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</si>
  <si>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</si>
  <si>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</si>
  <si>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</si>
  <si>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</si>
  <si>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</si>
  <si>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</si>
  <si>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</si>
  <si>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</si>
  <si>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</si>
  <si>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</si>
  <si>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</si>
  <si>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</si>
  <si>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</si>
  <si>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</si>
  <si>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</si>
  <si>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</si>
  <si>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</si>
  <si>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</si>
  <si>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</si>
  <si>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</si>
  <si>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</si>
  <si>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</si>
  <si>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</si>
  <si>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</si>
  <si>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</si>
  <si>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</si>
  <si>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</si>
  <si>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</si>
  <si>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</si>
  <si>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</si>
  <si>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</si>
  <si>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</si>
  <si>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</si>
  <si>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</si>
  <si>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</si>
  <si>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</si>
  <si>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</si>
  <si>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</si>
  <si>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</si>
  <si>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</si>
  <si>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</si>
  <si>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</si>
  <si>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</si>
  <si>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</si>
  <si>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</si>
  <si>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</si>
  <si>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</si>
  <si>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</si>
  <si>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</si>
  <si>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</si>
  <si>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</si>
  <si>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</si>
  <si>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</si>
  <si>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</si>
  <si>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</si>
  <si>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</si>
  <si>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</si>
  <si>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</si>
  <si>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</si>
  <si>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</si>
  <si>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</si>
  <si>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</si>
  <si>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</si>
  <si>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</si>
  <si>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</si>
  <si>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</si>
  <si>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</si>
  <si>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</si>
  <si>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</si>
  <si>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</si>
  <si>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</si>
  <si>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</si>
  <si>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</si>
  <si>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</si>
  <si>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</si>
  <si>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</si>
  <si>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</si>
  <si>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</si>
  <si>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</si>
  <si>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</si>
  <si>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</si>
  <si>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</si>
  <si>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</si>
  <si>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</si>
  <si>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</si>
  <si>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</si>
  <si>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</si>
  <si>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</si>
  <si>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</si>
  <si>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</si>
  <si>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</si>
  <si>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</si>
  <si>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</si>
  <si>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</si>
  <si>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</si>
  <si>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</si>
  <si>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</si>
  <si>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</si>
  <si>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</si>
  <si>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</si>
  <si>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</si>
  <si>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</si>
  <si>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</si>
  <si>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</si>
  <si>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</si>
  <si>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</si>
  <si>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</si>
  <si>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</si>
  <si>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</si>
  <si>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</si>
  <si>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</si>
  <si>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</si>
  <si>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</si>
  <si>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</si>
  <si>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</si>
  <si>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</si>
  <si>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</si>
  <si>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</si>
  <si>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</si>
  <si>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</si>
  <si>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</si>
  <si>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</si>
  <si>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</si>
  <si>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</si>
  <si>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</si>
  <si>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</si>
  <si>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</si>
  <si>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</si>
  <si>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</si>
  <si>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</si>
  <si>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</si>
  <si>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</si>
  <si>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</si>
  <si>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</si>
  <si>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</si>
  <si>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</si>
  <si>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</si>
  <si>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</si>
  <si>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</si>
  <si>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</si>
  <si>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</si>
  <si>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</si>
  <si>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</si>
  <si>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</si>
  <si>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</si>
  <si>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</si>
  <si>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</si>
  <si>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</si>
  <si>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</si>
  <si>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</si>
  <si>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</si>
  <si>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</si>
  <si>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</si>
  <si>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</si>
  <si>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</si>
  <si>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</si>
  <si>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</si>
  <si>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</si>
  <si>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</si>
  <si>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</si>
  <si>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</si>
  <si>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</si>
  <si>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</si>
  <si>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</si>
  <si>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</si>
  <si>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</si>
  <si>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</si>
  <si>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</si>
  <si>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</si>
  <si>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</si>
  <si>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</si>
  <si>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</si>
  <si>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</si>
  <si>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</si>
  <si>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</si>
  <si>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</si>
  <si>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</si>
  <si>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</si>
  <si>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</si>
  <si>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</si>
  <si>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</si>
  <si>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</si>
  <si>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</si>
  <si>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</si>
  <si>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</si>
  <si>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</si>
  <si>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</si>
  <si>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</si>
  <si>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</si>
  <si>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</si>
  <si>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</si>
  <si>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</si>
  <si>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</si>
  <si>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</si>
  <si>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</si>
  <si>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</si>
  <si>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</si>
  <si>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</si>
  <si>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</si>
  <si>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</si>
  <si>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</si>
  <si>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</si>
  <si>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</si>
  <si>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</si>
  <si>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</si>
  <si>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</si>
  <si>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</si>
  <si>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</si>
  <si>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</si>
  <si>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</si>
  <si>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</si>
  <si>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</si>
  <si>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</si>
  <si>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</si>
  <si>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</si>
  <si>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</si>
  <si>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</si>
  <si>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</si>
  <si>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</si>
  <si>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</si>
  <si>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</si>
  <si>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</si>
  <si>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</si>
  <si>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</si>
  <si>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</si>
  <si>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</si>
  <si>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</si>
  <si>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</si>
  <si>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</si>
  <si>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</si>
  <si>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</si>
  <si>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</si>
  <si>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</si>
  <si>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</si>
  <si>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</si>
  <si>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</si>
  <si>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</si>
  <si>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</si>
  <si>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</si>
  <si>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</si>
  <si>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</si>
  <si>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</si>
  <si>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</si>
  <si>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</si>
  <si>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</si>
  <si>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</si>
  <si>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</si>
  <si>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</si>
  <si>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</si>
  <si>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</si>
  <si>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</si>
  <si>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</si>
  <si>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</si>
  <si>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</si>
  <si>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</si>
  <si>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</si>
  <si>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</si>
  <si>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</si>
  <si>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</si>
  <si>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</si>
  <si>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</si>
  <si>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</si>
  <si>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</si>
  <si>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</si>
  <si>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</si>
  <si>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</si>
  <si>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</si>
  <si>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</si>
  <si>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</si>
  <si>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</si>
  <si>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</si>
  <si>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</si>
  <si>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</si>
  <si>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</si>
  <si>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</si>
  <si>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</si>
  <si>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</si>
  <si>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</si>
  <si>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</si>
  <si>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</si>
  <si>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</si>
  <si>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</si>
  <si>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</si>
  <si>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</si>
  <si>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</si>
  <si>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</si>
  <si>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</si>
  <si>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</si>
  <si>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</si>
  <si>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</si>
  <si>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</si>
  <si>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</si>
  <si>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</si>
  <si>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</si>
  <si>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</si>
  <si>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</si>
  <si>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</si>
  <si>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</si>
  <si>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</si>
  <si>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</si>
  <si>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</si>
  <si>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</si>
  <si>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</si>
  <si>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</si>
  <si>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</si>
  <si>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</si>
  <si>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</si>
  <si>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</si>
  <si>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</si>
  <si>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</si>
  <si>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</si>
  <si>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</si>
  <si>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</si>
  <si>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</si>
  <si>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</si>
  <si>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</si>
  <si>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</si>
  <si>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</si>
  <si>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</si>
  <si>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</si>
  <si>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</si>
  <si>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</si>
  <si>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</si>
  <si>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</si>
  <si>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</si>
  <si>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</si>
  <si>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</si>
  <si>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</si>
  <si>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</si>
  <si>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</si>
  <si>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</si>
  <si>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</si>
  <si>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</si>
  <si>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</si>
  <si>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</si>
  <si>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</si>
  <si>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</si>
  <si>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</si>
  <si>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</si>
  <si>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</si>
  <si>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</si>
  <si>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</si>
  <si>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</si>
  <si>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</si>
  <si>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</si>
  <si>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</si>
  <si>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</si>
  <si>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</si>
  <si>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</si>
  <si>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</si>
  <si>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</si>
  <si>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</si>
  <si>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</si>
  <si>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</si>
  <si>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</si>
  <si>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</si>
  <si>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</si>
  <si>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</si>
  <si>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</si>
  <si>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</si>
  <si>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</si>
  <si>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</si>
  <si>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</si>
  <si>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</si>
  <si>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</si>
  <si>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</si>
  <si>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</si>
  <si>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</si>
  <si>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</si>
  <si>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</si>
  <si>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</si>
  <si>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</si>
  <si>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</si>
  <si>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</si>
  <si>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</si>
  <si>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</si>
  <si>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</si>
  <si>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</si>
  <si>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</si>
  <si>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</si>
  <si>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</si>
  <si>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</si>
  <si>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</si>
  <si>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</si>
  <si>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</si>
  <si>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</si>
  <si>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</si>
  <si>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</si>
  <si>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</si>
  <si>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</si>
  <si>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</si>
  <si>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</si>
  <si>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</si>
  <si>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</si>
  <si>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</si>
  <si>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</si>
  <si>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</si>
  <si>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</si>
  <si>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</si>
  <si>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</si>
  <si>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</si>
  <si>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</si>
  <si>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</si>
  <si>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</si>
  <si>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</si>
  <si>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</si>
  <si>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</si>
  <si>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</si>
  <si>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</si>
  <si>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</si>
  <si>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</si>
  <si>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</si>
  <si>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</si>
  <si>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</si>
  <si>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</si>
  <si>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</si>
  <si>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</si>
  <si>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</si>
  <si>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</si>
  <si>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</si>
  <si>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</si>
  <si>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</si>
  <si>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</si>
  <si>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</si>
  <si>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</si>
  <si>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</si>
  <si>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</si>
  <si>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</si>
  <si>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</si>
  <si>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</si>
  <si>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</si>
  <si>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</si>
  <si>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</si>
  <si>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</si>
  <si>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</si>
  <si>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</si>
  <si>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</si>
  <si>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</si>
  <si>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</si>
  <si>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</si>
  <si>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</si>
  <si>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</si>
  <si>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</si>
  <si>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</si>
  <si>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</si>
  <si>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</si>
  <si>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</si>
  <si>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</si>
  <si>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</si>
  <si>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</si>
  <si>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</si>
  <si>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</si>
  <si>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</si>
  <si>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</si>
  <si>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</si>
  <si>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</si>
  <si>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</si>
  <si>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</si>
  <si>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</si>
  <si>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</si>
  <si>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</si>
  <si>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</si>
  <si>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</si>
  <si>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</si>
  <si>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</si>
  <si>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</si>
  <si>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</si>
  <si>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</si>
  <si>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</si>
  <si>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</si>
  <si>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</si>
  <si>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</si>
  <si>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</si>
  <si>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</si>
  <si>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</si>
  <si>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</si>
  <si>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</si>
  <si>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</si>
  <si>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</si>
  <si>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</si>
  <si>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</si>
  <si>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</si>
  <si>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</si>
  <si>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</si>
  <si>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</si>
  <si>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</si>
  <si>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</si>
  <si>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</si>
  <si>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</si>
  <si>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</si>
  <si>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</si>
  <si>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</si>
  <si>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</si>
  <si>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</si>
  <si>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</si>
  <si>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</si>
  <si>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</si>
  <si>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</si>
  <si>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</si>
  <si>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</si>
  <si>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</si>
  <si>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</si>
  <si>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</si>
  <si>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</si>
  <si>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</si>
  <si>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</si>
  <si>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</si>
  <si>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</si>
  <si>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</si>
  <si>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</si>
  <si>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</si>
  <si>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</si>
  <si>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</si>
  <si>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</si>
  <si>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</si>
  <si>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</si>
  <si>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</si>
  <si>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</si>
  <si>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</si>
  <si>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</si>
  <si>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</si>
  <si>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</si>
  <si>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</si>
  <si>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</si>
  <si>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</si>
  <si>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</si>
  <si>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</si>
  <si>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</si>
  <si>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</si>
  <si>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</si>
  <si>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</si>
  <si>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</si>
  <si>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</si>
  <si>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</si>
  <si>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</si>
  <si>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</si>
  <si>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</si>
  <si>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</si>
  <si>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</si>
  <si>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</si>
  <si>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</si>
  <si>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</si>
  <si>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</si>
  <si>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</si>
  <si>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</si>
  <si>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</si>
  <si>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</si>
  <si>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</si>
  <si>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</si>
  <si>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</si>
  <si>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</si>
  <si>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</si>
  <si>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</si>
  <si>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</si>
  <si>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</si>
  <si>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</si>
  <si>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</si>
  <si>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</si>
  <si>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</si>
  <si>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</si>
  <si>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</si>
  <si>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</si>
  <si>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</si>
  <si>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</si>
  <si>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</si>
  <si>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</si>
  <si>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</si>
  <si>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</si>
  <si>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</si>
  <si>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</si>
  <si>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</si>
  <si>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</si>
  <si>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</si>
  <si>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</si>
  <si>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</si>
  <si>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</si>
  <si>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</si>
  <si>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</si>
  <si>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</si>
  <si>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</si>
  <si>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</si>
  <si>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</si>
  <si>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</si>
  <si>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</si>
  <si>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</si>
  <si>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</si>
  <si>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</si>
  <si>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</si>
  <si>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</si>
  <si>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</si>
  <si>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</si>
  <si>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</si>
  <si>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</si>
  <si>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</si>
  <si>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</si>
  <si>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</si>
  <si>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</si>
  <si>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</si>
  <si>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</si>
  <si>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</si>
  <si>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</si>
  <si>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</si>
  <si>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</si>
  <si>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</si>
  <si>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</si>
  <si>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</si>
  <si>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</si>
  <si>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</si>
  <si>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</si>
  <si>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</si>
  <si>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</si>
  <si>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</si>
  <si>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</si>
  <si>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</si>
  <si>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</si>
  <si>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</si>
  <si>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</si>
  <si>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</si>
  <si>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</si>
  <si>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</si>
  <si>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</si>
  <si>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</si>
  <si>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</si>
  <si>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</si>
  <si>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</si>
  <si>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</si>
  <si>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</si>
  <si>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</si>
  <si>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</si>
  <si>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</si>
  <si>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</si>
  <si>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</si>
  <si>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</si>
  <si>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</si>
  <si>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</si>
  <si>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</si>
  <si>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</si>
  <si>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</si>
  <si>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</si>
  <si>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</si>
  <si>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</si>
  <si>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</si>
  <si>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</si>
  <si>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</si>
  <si>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</si>
  <si>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</si>
  <si>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</si>
  <si>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</si>
  <si>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</si>
  <si>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</si>
  <si>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</si>
  <si>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</si>
  <si>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</si>
  <si>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</si>
  <si>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</si>
  <si>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</si>
  <si>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</si>
  <si>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</si>
  <si>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</si>
  <si>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</si>
  <si>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</si>
  <si>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</si>
  <si>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</si>
  <si>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</si>
  <si>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</si>
  <si>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</si>
  <si>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</si>
  <si>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</si>
  <si>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</si>
  <si>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</si>
  <si>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</si>
  <si>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</si>
  <si>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</si>
  <si>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</si>
  <si>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</si>
  <si>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</si>
  <si>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</si>
  <si>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</si>
  <si>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</si>
  <si>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</si>
  <si>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</si>
  <si>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</si>
  <si>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</si>
  <si>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</si>
  <si>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</si>
  <si>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</si>
  <si>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</si>
  <si>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</si>
  <si>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</si>
  <si>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</si>
  <si>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</si>
  <si>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</si>
  <si>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</si>
  <si>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</si>
  <si>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</si>
  <si>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</si>
  <si>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</si>
  <si>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</si>
  <si>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</si>
  <si>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</si>
  <si>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</si>
  <si>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</si>
  <si>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PCM-20251019-00002508</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</si>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</sst>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A6" sqref="A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287.02138715277397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6.526074652771058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20117</v>
      </c>
      <c r="E4" s="137" t="s">
        <v>38964</v>
      </c>
      <c r="F4" s="138">
        <v>45949.910428240742</v>
      </c>
      <c r="G4" s="139">
        <f ca="1">IFERROR(NOW()-F4,"")</f>
        <v>5.9384837957622949E-2</v>
      </c>
      <c r="H4" s="138">
        <v>45949.90556712963</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45949.9698130787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45949.9698130787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45949.9698130787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45949.9698130787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45949.9698130787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45949.9698130787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45949.9698130787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45949.9698130787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45949.9698130787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45949.9698130787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45949.9698130787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45949.9698130787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45949.9698130787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45949.9698130787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45949.9698130787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45949.9698130787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45949.9698130787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45949.9698130787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45949.9698130787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45949.9698130787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45949.9698130787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45949.9698130787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45949.9698130787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45949.9698130787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45949.9698130787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45949.9698130787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45949.9698130787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45949.9698130787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45949.9698130787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45949.9698130787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45949.9698130787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45949.9698130787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45949.9698130787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45949.9698130787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45949.9698130787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45949.9698130787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45949.9698130787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45949.9698130787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45949.9698130787</v>
      </c>
      <c r="H43" s="138"/>
      <c r="I43" s="136" t="str">
        <f>IFERROR(VLOOKUP(D43,DB!A:F,6,0),"")</f>
        <v/>
      </c>
      <c r="J43" s="136" t="str">
        <f>IFERROR(VLOOKUP(D43,DB!A:G,7,0),"")</f>
        <v/>
      </c>
      <c r="K43" s="140"/>
      <c r="L43" s="141" t="str">
        <f>IFERROR(VLOOKUP(D43,DB!A:I,9,0),"")</f>
        <v/>
      </c>
    </row>
    <row r="44" spans="1:12" ht="15" customHeight="1">
      <c r="A44" s="156"/>
      <c r="B44" s="157" t="str">
        <f>IFERROR(VLOOKUP(D44,DB!A:K,11,0),"")</f>
        <v/>
      </c>
      <c r="C44" s="157"/>
      <c r="D44" s="157"/>
      <c r="E44" s="158"/>
      <c r="F44" s="159"/>
      <c r="G44" s="160">
        <f ca="1">IFERROR(NOW()-F44,"")</f>
        <v>45949.9698130787</v>
      </c>
      <c r="H44" s="159"/>
      <c r="I44" s="157" t="str">
        <f>IFERROR(VLOOKUP(D44,DB!A:F,6,0),"")</f>
        <v/>
      </c>
      <c r="J44" s="157" t="str">
        <f>IFERROR(VLOOKUP(D44,DB!A:G,7,0),"")</f>
        <v/>
      </c>
      <c r="K44" s="161"/>
      <c r="L44" s="162" t="str">
        <f>IFERROR(VLOOKUP(D44,DB!A:I,9,0),"")</f>
        <v/>
      </c>
    </row>
    <row r="45" spans="1:12" ht="15" customHeight="1">
      <c r="A45" s="135"/>
      <c r="B45" s="136" t="str">
        <f>IFERROR(VLOOKUP(D45,DB!A:K,11,0),"")</f>
        <v/>
      </c>
      <c r="C45" s="136"/>
      <c r="D45" s="136"/>
      <c r="E45" s="137"/>
      <c r="F45" s="138"/>
      <c r="G45" s="139">
        <f ca="1">IFERROR(NOW()-F45,"")</f>
        <v>45949.9698130787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45949.9698130787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45949.9698130787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45949.9698130787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45949.9698130787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45949.9698130787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45949.9698130787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45949.9698130787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45949.9698130787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45949.9698130787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45949.9698130787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45949.9698130787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45949.9698130787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45949.9698130787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45949.9698130787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45949.9698130787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45949.9698130787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45949.9698130787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45949.9698130787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45949.9698130787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45949.9698130787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45949.9698130787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45949.9698130787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45949.9698130787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45949.9698130787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45949.9698130787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45949.9698130787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45949.9698130787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45949.9698130787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45949.9698130787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45949.9698130787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45949.9698130787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45949.9698130787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45949.9698130787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45949.9698130787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45949.9698130787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45949.9698130787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45949.9698130787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45949.9698130787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45949.9698130787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45949.9698130787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45949.9698130787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45949.9698130787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45949.9698130787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45949.9698130787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45949.9698130787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45949.9698130787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45949.9698130787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45949.9698130787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45949.9698130787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45949.9698130787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45949.9698130787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45949.9698130787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45949.9698130787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45949.9698130787</v>
      </c>
      <c r="H99" s="138"/>
      <c r="I99" s="136" t="str">
        <f>IFERROR(VLOOKUP(D99,DB!A:F,6,0),"")</f>
        <v/>
      </c>
      <c r="J99" s="136" t="str">
        <f>IFERROR(VLOOKUP(D99,DB!A:G,7,0),"")</f>
        <v/>
      </c>
      <c r="K99" s="140"/>
      <c r="L99" s="141" t="str">
        <f>IFERROR(VLOOKUP(D99,DB!A:I,9,0),"")</f>
        <v/>
      </c>
    </row>
    <row r="100" spans="1:12" ht="15" customHeight="1">
      <c r="A100" s="156"/>
      <c r="B100" s="157" t="str">
        <f>IFERROR(VLOOKUP(D100,DB!A:K,11,0),"")</f>
        <v/>
      </c>
      <c r="C100" s="157"/>
      <c r="D100" s="157"/>
      <c r="E100" s="158"/>
      <c r="F100" s="159"/>
      <c r="G100" s="160">
        <f ca="1">IFERROR(NOW()-F100,"")</f>
        <v>45949.9698130787</v>
      </c>
      <c r="H100" s="159"/>
      <c r="I100" s="157" t="str">
        <f>IFERROR(VLOOKUP(D100,DB!A:F,6,0),"")</f>
        <v/>
      </c>
      <c r="J100" s="157"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143.24272974536871</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124.96997511573863</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5.474037615735142</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6.8632523143605795E-2</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13602</v>
      </c>
      <c r="E7" s="116" t="s">
        <v>38964</v>
      </c>
      <c r="F7" s="117">
        <v>45949.929918981485</v>
      </c>
      <c r="G7" s="118">
        <f ca="1">IFERROR(NOW()-F7,"-")</f>
        <v>3.9894097215437796E-2</v>
      </c>
      <c r="H7" s="117">
        <v>45949.925752314812</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45949.9698130787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45949.9698130787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45949.9698130787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45949.9698130787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45949.9698130787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45949.9698130787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45949.9698130787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45949.9698130787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45949.9698130787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45949.9698130787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45949.9698130787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45949.9698130787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45949.9698130787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45949.9698130787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45949.9698130787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45949.9698130787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45949.9698130787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45949.9698130787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45949.9698130787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45949.9698130787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45949.9698130787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45949.9698130787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45949.9698130787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45949.9698130787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45949.9698130787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45949.9698130787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45949.9698130787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45949.9698130787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45949.9698130787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45949.9698130787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45949.9698130787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45949.9698130787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45949.9698130787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45949.9698130787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45949.9698130787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45949.9698130787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45949.9698130787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45949.9698130787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45949.9698130787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45949.9698130787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45949.9698130787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45949.9698130787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45949.9698130787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45949.9698130787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45949.9698130787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45949.9698130787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45949.9698130787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45949.9698130787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45949.9698130787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45949.9698130787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45949.9698130787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45949.9698130787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45949.9698130787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45949.9698130787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45949.9698130787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45949.9698130787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45949.9698130787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45949.9698130787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45949.9698130787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45949.9698130787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45949.9698130787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45949.9698130787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45949.9698130787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45949.9698130787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45949.9698130787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45949.9698130787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45949.9698130787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45949.9698130787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45949.9698130787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45949.9698130787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45949.9698130787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45949.9698130787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45949.9698130787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45949.9698130787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45949.9698130787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45949.9698130787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45949.9698130787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45949.9698130787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45949.9698130787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45949.9698130787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45949.9698130787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45949.9698130787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45949.9698130787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45949.9698130787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45949.9698130787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45949.9698130787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45949.9698130787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45949.9698130787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45949.9698130787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45949.9698130787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45949.9698130787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45949.9698130787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45949.9698130787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45949.9698130787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45949.9698130787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45949.9698130787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45949.9698130787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45949.9698130787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45949.9698130787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45949.9698130787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45949.9698130787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45949.9698130787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45949.9698130787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45949.9698130787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45949.9698130787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45949.9698130787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45949.9698130787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45949.9698130787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45949.9698130787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45949.9698130787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45949.9698130787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45949.9698130787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45949.9698130787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45949.9698130787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45949.9698130787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45949.9698130787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45949.9698130787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45949.9698130787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45949.9698130787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45949.9698130787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45949.9698130787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45949.9698130787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45949.9698130787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45949.9698130787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45949.9698130787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45949.9698130787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45949.9698130787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45949.9698130787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45949.9698130787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45949.9698130787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45949.9698130787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45949.9698130787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45949.9698130787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45949.9698130787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45949.9698130787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45949.9698130787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45949.9698130787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45949.9698130787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45949.9698130787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45949.9698130787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45949.9698130787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45949.9698130787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45949.9698130787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45949.9698130787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45949.9698130787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45949.9698130787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45949.9698130787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45949.9698130787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45949.9698130787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45949.9698130787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45949.9698130787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45949.9698130787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45949.9698130787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45949.9698130787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45949.9698130787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45949.9698130787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45949.9698130787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45949.9698130787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45949.9698130787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45949.9698130787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45949.9698130787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45949.9698130787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45949.9698130787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45949.9698130787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45949.9698130787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45949.9698130787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45949.9698130787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45949.9698130787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45949.9698130787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45949.9698130787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45949.9698130787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45949.9698130787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45949.9698130787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45949.9698130787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45949.9698130787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45949.9698130787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45949.9698130787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45949.9698130787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45949.9698130787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45949.9698130787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45949.9698130787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45949.9698130787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45949.9698130787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45949.9698130787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45949.9698130787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45949.9698130787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45949.9698130787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45949.9698130787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45949.9698130787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45949.9698130787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45949.9698130787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45949.9698130787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45949.9698130787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45949.9698130787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45949.9698130787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45949.9698130787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45949.9698130787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45949.9698130787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45949.9698130787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45949.9698130787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45949.9698130787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45949.9698130787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45949.9698130787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45949.9698130787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45949.9698130787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45949.9698130787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45949.9698130787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45949.9698130787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45949.9698130787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45949.9698130787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45949.9698130787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45949.9698130787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45949.9698130787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45949.9698130787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45949.9698130787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45949.9698130787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45949.9698130787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45949.9698130787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45949.9698130787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45949.9698130787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45949.9698130787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45949.9698130787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45949.9698130787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45949.9698130787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45949.9698130787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45949.9698130787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45949.9698130787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45949.9698130787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45949.9698130787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45949.9698130787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45949.9698130787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45949.9698130787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45949.9698130787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45949.9698130787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45949.9698130787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45949.9698130787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45949.9698130787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45949.9698130787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45949.9698130787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45949.9698130787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45949.9698130787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45949.9698130787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45949.9698130787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45949.9698130787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45949.9698130787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45949.9698130787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45949.9698130787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45949.9698130787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45949.9698130787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45949.9698130787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45949.9698130787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45949.9698130787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45949.9698130787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45949.9698130787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45949.9698130787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45949.9698130787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45949.9698130787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45949.9698130787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45949.9698130787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45949.9698130787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45949.9698130787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45949.9698130787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45949.9698130787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45949.9698130787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45949.9698130787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45949.9698130787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45949.9698130787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45949.9698130787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45949.9698130787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45949.9698130787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45949.9698130787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45949.9698130787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45949.9698130787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45949.9698130787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45949.9698130787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45949.9698130787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45949.9698130787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45949.9698130787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45949.9698130787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45949.9698130787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45949.9698130787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45949.9698130787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45949.9698130787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45949.9698130787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45949.9698130787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45949.9698130787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45949.9698130787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45949.9698130787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45949.9698130787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45949.9698130787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45949.9698130787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45949.9698130787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45949.9698130787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45949.9698130787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45949.9698130787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45949.9698130787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45949.9698130787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45949.9698130787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45949.9698130787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45949.9698130787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45949.9698130787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45949.9698130787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45949.9698130787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45949.9698130787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45949.9698130787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45949.9698130787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45949.9698130787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45949.9698130787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45949.9698130787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45949.9698130787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45949.9698130787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45949.9698130787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45949.9698130787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45949.9698130787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45949.9698130787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45949.9698130787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45949.9698130787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45949.9698130787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45949.9698130787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45949.9698130787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45949.9698130787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45949.9698130787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45949.9698130787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45949.9698130787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45949.9698130787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45949.9698130787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45949.9698130787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45949.9698130787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45949.9698130787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45949.9698130787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45949.9698130787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45949.9698130787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45949.9698130787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45949.9698130787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45949.9698130787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45949.9698130787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45949.9698130787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45949.9698130787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45949.9698130787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45949.9698130787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45949.9698130787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45949.9698130787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45949.9698130787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45949.9698130787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45949.9698130787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45949.9698130787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45949.9698130787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45949.9698130787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45949.9698130787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45949.9698130787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45949.9698130787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45949.9698130787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45949.9698130787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45949.9698130787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45949.9698130787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45949.9698130787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45949.9698130787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45949.9698130787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45949.9698130787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45949.9698130787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45949.9698130787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45949.9698130787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45949.9698130787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45949.9698130787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45949.9698130787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45949.9698130787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45949.9698130787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45949.9698130787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45949.9698130787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45949.9698130787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45949.9698130787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45949.9698130787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45949.9698130787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45949.9698130787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45949.9698130787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45949.9698130787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45949.9698130787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45949.9698130787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45949.9698130787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45949.9698130787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45949.9698130787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45949.9698130787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45949.9698130787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45949.9698130787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45949.9698130787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45949.9698130787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45949.9698130787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45949.9698130787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45949.9698130787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45949.9698130787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45949.9698130787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45949.9698130787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45949.9698130787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45949.9698130787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45949.9698130787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45949.9698130787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45949.9698130787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45949.9698130787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45949.9698130787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45949.9698130787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45949.9698130787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45949.9698130787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45949.9698130787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45949.9698130787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45949.9698130787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45949.9698130787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45949.9698130787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45949.9698130787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45949.9698130787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45949.9698130787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45949.9698130787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45949.9698130787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45949.9698130787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45949.9698130787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45949.9698130787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45949.9698130787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45949.9698130787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45949.9698130787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45949.9698130787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45949.9698130787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45949.9698130787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45949.9698130787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45949.9698130787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45949.9698130787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45949.9698130787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45949.9698130787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45949.9698130787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45949.9698130787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45949.9698130787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45949.9698130787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45949.9698130787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45949.9698130787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45949.9698130787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45949.9698130787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45949.9698130787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45949.9698130787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45949.9698130787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45949.9698130787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45949.9698130787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45949.9698130787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45949.9698130787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45949.9698130787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45949.9698130787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45949.9698130787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45949.9698130787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45949.9698130787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45949.9698130787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45949.9698130787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45949.9698130787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45949.9698130787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45949.9698130787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45949.9698130787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45949.9698130787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45949.9698130787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45949.9698130787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45949.9698130787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45949.9698130787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45949.9698130787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45949.9698130787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45949.9698130787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45949.9698130787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45949.9698130787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45949.9698130787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45949.9698130787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45949.9698130787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45949.9698130787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45949.9698130787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45949.9698130787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45949.9698130787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45949.9698130787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45949.9698130787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45949.9698130787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45949.9698130787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45949.9698130787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45949.9698130787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45949.9698130787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45949.9698130787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45949.9698130787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45949.9698130787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45949.9698130787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45949.9698130787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45949.9698130787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45949.9698130787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45949.9698130787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45949.9698130787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45949.9698130787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45949.9698130787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45949.9698130787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45949.9698130787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45949.9698130787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45949.9698130787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45949.9698130787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45949.9698130787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45949.9698130787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45949.9698130787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45949.9698130787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45949.9698130787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45949.9698130787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45949.9698130787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45949.9698130787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45949.9698130787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45949.9698130787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45949.9698130787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45949.9698130787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45949.9698130787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45949.9698130787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45949.9698130787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45949.9698130787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45949.9698130787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45949.9698130787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45949.9698130787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45949.9698130787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45949.9698130787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45949.9698130787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45949.9698130787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45949.9698130787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45949.9698130787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45949.9698130787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45949.9698130787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45949.9698130787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45949.9698130787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45949.9698130787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45949.9698130787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45949.9698130787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45949.9698130787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45949.9698130787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45949.9698130787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45949.9698130787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45949.9698130787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45949.9698130787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45949.9698130787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45949.9698130787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45949.9698130787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45949.9698130787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45949.9698130787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45949.9698130787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45949.9698130787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45949.9698130787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45949.9698130787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45949.9698130787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45949.9698130787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45949.9698130787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45949.9698130787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45949.9698130787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45949.9698130787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45949.9698130787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45949.9698130787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45949.9698130787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45949.9698130787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45949.9698130787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45949.9698130787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45949.9698130787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45949.9698130787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45949.9698130787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45949.9698130787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45949.9698130787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45949.9698130787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45949.9698130787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45949.9698130787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45949.9698130787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45949.9698130787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45949.9698130787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45949.9698130787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45949.9698130787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45949.9698130787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45949.9698130787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45949.9698130787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45949.9698130787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45949.9698130787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45949.9698130787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45949.9698130787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45949.9698130787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45949.9698130787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45949.9698130787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45949.9698130787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45949.9698130787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45949.9698130787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45949.9698130787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45949.9698130787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45949.9698130787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45949.9698130787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45949.9698130787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45949.9698130787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45949.9698130787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45949.9698130787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45949.9698130787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45949.9698130787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45949.9698130787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45949.9698130787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45949.9698130787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45949.9698130787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45949.9698130787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45949.9698130787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45949.9698130787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45949.9698130787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45949.9698130787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45949.9698130787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45949.9698130787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45949.9698130787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45949.9698130787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45949.9698130787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45949.9698130787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45949.9698130787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45949.9698130787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45949.9698130787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45949.9698130787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45949.9698130787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45949.9698130787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45949.9698130787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45949.9698130787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45949.9698130787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45949.9698130787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45949.9698130787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45949.9698130787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45949.9698130787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45949.9698130787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45949.9698130787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45949.9698130787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45949.9698130787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45949.9698130787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45949.9698130787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45949.9698130787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45949.9698130787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45949.9698130787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45949.9698130787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45949.9698130787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45949.9698130787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45949.9698130787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45949.9698130787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45949.9698130787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45949.9698130787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45949.9698130787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45949.9698130787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45949.9698130787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45949.9698130787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45949.9698130787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45949.9698130787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45949.9698130787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45949.9698130787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45949.9698130787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45949.9698130787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45949.9698130787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45949.9698130787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45949.9698130787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45949.9698130787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45949.9698130787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45949.9698130787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45949.9698130787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45949.9698130787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45949.9698130787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45949.9698130787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45949.9698130787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45949.9698130787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45949.9698130787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45949.9698130787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45949.9698130787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45949.9698130787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45949.9698130787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45949.9698130787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45949.9698130787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45949.9698130787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45949.9698130787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45949.9698130787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45949.9698130787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45949.9698130787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45949.9698130787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45949.9698130787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45949.9698130787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45949.9698130787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45949.9698130787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45949.9698130787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45949.9698130787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45949.9698130787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45949.9698130787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45949.9698130787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45949.9698130787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45949.9698130787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45949.9698130787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45949.9698130787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45949.9698130787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45949.9698130787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45949.9698130787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45949.9698130787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45949.9698130787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45949.9698130787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45949.9698130787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45949.9698130787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45949.9698130787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45949.9698130787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45949.9698130787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45949.9698130787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45949.9698130787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45949.9698130787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45949.9698130787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45949.9698130787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45949.9698130787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45949.9698130787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45949.9698130787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45949.9698130787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45949.9698130787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45949.9698130787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45949.9698130787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45949.9698130787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45949.9698130787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45949.9698130787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45949.9698130787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45949.9698130787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45949.9698130787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45949.9698130787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45949.9698130787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45949.9698130787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45949.9698130787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45949.9698130787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45949.9698130787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45949.9698130787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45949.9698130787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45949.9698130787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45949.9698130787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45949.9698130787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45949.9698130787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45949.9698130787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45949.9698130787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45949.9698130787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45949.9698130787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45949.9698130787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45949.9698130787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45949.9698130787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45949.9698130787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45949.9698130787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45949.9698130787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45949.9698130787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45949.9698130787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45949.9698130787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45949.9698130787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45949.9698130787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45949.9698130787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45949.9698130787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45949.9698130787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45949.9698130787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45949.9698130787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45949.9698130787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45949.9698130787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45949.9698130787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45949.9698130787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45949.9698130787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45949.9698130787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45949.9698130787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45949.9698130787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45949.9698130787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45949.9698130787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45949.9698130787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45949.9698130787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45949.9698130787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45949.9698130787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45949.9698130787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45949.9698130787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45949.9698130787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45949.9698130787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45949.9698130787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45949.9698130787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45949.9698130787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45949.9698130787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45949.9698130787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45949.9698130787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45949.9698130787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45949.9698130787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45949.9698130787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45949.9698130787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45949.9698130787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45949.9698130787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45949.9698130787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45949.9698130787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45949.9698130787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45949.9698130787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45949.9698130787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45949.9698130787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45949.9698130787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45949.9698130787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45949.9698130787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45949.9698130787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45949.9698130787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45949.9698130787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45949.9698130787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45949.9698130787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45949.9698130787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45949.9698130787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45949.9698130787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45949.9698130787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45949.9698130787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45949.9698130787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45949.9698130787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45949.9698130787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45949.9698130787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45949.9698130787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45949.9698130787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45949.9698130787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45949.9698130787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45949.9698130787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45949.9698130787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45949.9698130787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45949.9698130787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45949.9698130787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45949.9698130787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45949.9698130787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45949.9698130787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45949.9698130787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45949.9698130787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45949.9698130787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45949.9698130787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45949.9698130787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45949.9698130787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45949.9698130787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45949.9698130787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45949.9698130787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45949.9698130787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45949.9698130787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45949.9698130787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45949.9698130787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45949.9698130787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45949.9698130787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45949.9698130787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45949.9698130787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45949.9698130787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45949.9698130787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45949.9698130787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45949.9698130787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45949.9698130787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45949.9698130787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45949.9698130787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45949.9698130787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45949.9698130787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45949.9698130787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45949.9698130787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45949.9698130787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45949.9698130787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45949.9698130787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45949.9698130787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45949.9698130787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45949.9698130787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45949.9698130787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45949.9698130787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45949.9698130787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45949.9698130787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45949.9698130787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45949.9698130787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45949.9698130787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45949.9698130787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45949.9698130787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45949.9698130787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45949.9698130787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45949.9698130787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45949.9698130787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45949.9698130787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45949.9698130787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45949.9698130787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45949.9698130787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45949.9698130787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45949.9698130787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45949.9698130787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45949.9698130787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45949.9698130787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45949.9698130787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45949.9698130787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45949.9698130787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45949.9698130787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45949.9698130787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45949.9698130787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45949.9698130787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45949.9698130787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45949.9698130787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45949.9698130787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45949.9698130787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45949.9698130787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45949.9698130787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45949.9698130787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45949.9698130787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45949.9698130787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45949.9698130787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45949.9698130787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45949.9698130787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45949.9698130787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45949.9698130787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45949.9698130787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45949.9698130787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45949.9698130787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45949.9698130787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45949.9698130787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45949.9698130787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45949.9698130787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45949.9698130787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45949.9698130787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45949.9698130787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45949.9698130787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45949.9698130787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45949.9698130787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45949.9698130787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45949.9698130787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45949.9698130787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45949.9698130787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45949.9698130787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45949.9698130787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45949.9698130787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45949.9698130787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45949.9698130787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45949.9698130787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45949.9698130787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45949.9698130787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45949.9698130787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45949.9698130787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45949.9698130787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45949.9698130787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45949.9698130787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45949.9698130787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45949.9698130787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45949.9698130787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45949.9698130787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45949.9698130787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45949.9698130787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45949.9698130787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45949.9698130787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45949.9698130787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45949.9698130787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45949.9698130787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45949.9698130787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45949.9698130787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45949.9698130787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45949.9698130787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45949.9698130787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45949.9698130787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45949.9698130787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45949.9698130787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45949.9698130787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45949.9698130787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45949.9698130787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45949.9698130787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45949.9698130787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45949.9698130787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45949.9698130787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45949.9698130787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45949.9698130787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45949.9698130787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45949.9698130787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45949.9698130787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45949.9698130787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45949.9698130787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45949.9698130787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45949.9698130787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45949.9698130787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45949.9698130787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45949.9698130787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45949.9698130787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45949.9698130787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45949.9698130787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45949.9698130787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45949.9698130787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45949.9698130787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45949.9698130787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45949.9698130787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45949.9698130787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45949.9698130787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45949.9698130787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45949.9698130787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45949.9698130787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45949.9698130787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45949.9698130787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45949.9698130787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45949.9698130787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45949.9698130787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45949.9698130787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45949.9698130787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45949.9698130787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45949.9698130787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45949.9698130787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45949.9698130787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45949.9698130787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45949.9698130787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45949.9698130787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45949.9698130787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45949.9698130787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45949.9698130787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45949.9698130787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45949.9698130787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45949.9698130787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45949.9698130787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45949.9698130787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45949.9698130787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45949.9698130787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45949.9698130787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45949.9698130787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45949.9698130787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45949.9698130787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45949.9698130787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45949.9698130787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45949.9698130787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45949.9698130787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45949.9698130787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45949.9698130787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45949.9698130787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45949.9698130787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45949.9698130787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45949.9698130787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45949.9698130787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45949.9698130787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45949.9698130787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45949.9698130787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45949.9698130787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45949.9698130787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45949.9698130787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45949.9698130787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45949.9698130787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45949.9698130787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45949.9698130787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45949.9698130787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45949.9698130787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45949.9698130787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45949.9698130787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45949.9698130787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45949.9698130787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45949.9698130787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45949.9698130787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45949.9698130787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45949.9698130787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45949.9698130787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45949.9698130787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45949.9698130787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45949.9698130787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45949.9698130787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45949.9698130787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45949.9698130787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45949.9698130787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45949.9698130787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45949.9698130787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45949.9698130787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45949.9698130787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45949.9698130787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45949.9698130787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45949.9698130787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45949.9698130787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45949.9698130787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45949.9698130787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45949.9698130787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45949.9698130787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45949.9698130787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45949.9698130787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45949.9698130787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45949.9698130787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45949.9698130787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45949.9698130787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45949.9698130787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45949.9698130787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45949.9698130787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45949.9698130787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45949.9698130787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45949.9698130787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45949.9698130787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45949.9698130787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45949.9698130787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45949.9698130787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45949.9698130787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45949.9698130787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45949.9698130787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45949.9698130787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45949.9698130787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45949.9698130787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45949.9698130787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45949.9698130787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45949.9698130787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45949.9698130787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45949.9698130787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45949.9698130787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45949.9698130787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45949.9698130787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45949.9698130787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45949.9698130787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45949.9698130787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45949.9698130787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45949.9698130787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45949.9698130787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45949.9698130787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45949.9698130787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45949.9698130787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45949.9698130787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45949.9698130787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45949.9698130787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45949.9698130787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45949.9698130787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45949.9698130787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45949.9698130787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45949.9698130787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45949.9698130787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45949.9698130787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45949.9698130787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45949.9698130787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45949.9698130787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45949.9698130787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45949.9698130787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45949.9698130787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45949.9698130787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45949.9698130787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45949.9698130787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45949.9698130787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45949.9698130787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45949.9698130787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45949.9698130787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45949.9698130787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45949.9698130787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45949.9698130787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45949.9698130787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45949.9698130787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45949.9698130787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45949.9698130787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45949.9698130787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45949.9698130787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45949.9698130787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45949.9698130787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45949.9698130787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45949.9698130787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45949.9698130787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45949.9698130787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45949.9698130787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45949.9698130787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45949.9698130787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45949.9698130787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45949.9698130787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45949.9698130787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45949.9698130787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45949.9698130787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45949.9698130787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45949.9698130787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45949.9698130787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45949.9698130787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45949.9698130787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45949.9698130787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45949.9698130787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45949.9698130787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45949.9698130787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45949.9698130787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45949.9698130787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45949.9698130787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45949.9698130787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45949.9698130787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45949.9698130787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45949.9698130787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45949.9698130787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45949.9698130787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45949.9698130787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45949.9698130787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45949.9698130787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45949.9698130787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45949.9698130787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45949.9698130787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45949.9698130787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45949.9698130787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45949.9698130787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45949.9698130787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45949.9698130787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45949.9698130787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45949.9698130787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45949.9698130787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45949.9698130787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45949.9698130787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45949.9698130787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45949.9698130787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45949.9698130787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45949.9698130787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45949.9698130787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45949.9698130787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45949.9698130787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45949.9698130787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45949.9698130787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45949.9698130787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45949.9698130787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45949.9698130787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45949.9698130787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45949.9698130787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45949.9698130787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45949.9698130787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45949.9698130787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45949.9698130787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45949.9698130787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45949.9698130787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45949.9698130787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45949.9698130787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45949.9698130787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45949.9698130787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45949.9698130787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45949.9698130787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45949.9698130787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45949.9698130787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45949.9698130787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45949.9698130787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45949.9698130787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45949.9698130787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45949.9698130787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45949.9698130787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45949.9698130787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45949.9698130787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45949.9698130787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45949.9698130787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45949.9698130787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45949.9698130787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45949.9698130787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45949.9698130787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45949.9698130787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45949.9698130787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45949.9698130787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45949.9698130787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45949.9698130787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45949.9698130787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45949.9698130787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45949.9698130787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45949.9698130787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45949.9698130787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45949.9698130787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45949.9698130787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45949.9698130787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45949.9698130787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45949.9698130787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45949.9698130787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45949.9698130787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45949.9698130787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45949.9698130787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45949.9698130787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45949.9698130787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45949.9698130787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45949.9698130787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45949.9698130787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246.48909548610391</v>
      </c>
      <c r="H2" s="101">
        <v>45703.474768518521</v>
      </c>
      <c r="I2" s="98" t="str">
        <f>IFERROR(VLOOKUP(D2,DB!A:F,6,0),"")</f>
        <v>SCECO</v>
      </c>
      <c r="J2" s="98" t="str">
        <f>IFERROR(VLOOKUP(D2,DB!A:G,7,0),"")</f>
        <v>Dead</v>
      </c>
      <c r="K2" s="103" t="s">
        <v>39061</v>
      </c>
      <c r="L2" s="95" t="str">
        <f>IFERROR(VLOOKUP(D2,DB!A:I,9,0),"")</f>
        <v>Latis</v>
      </c>
    </row>
    <row r="3" spans="1:16" ht="15" customHeight="1">
      <c r="A3" s="121"/>
      <c r="B3" s="121" t="str">
        <f>IFERROR(VLOOKUP(D3,DB!A:K,11,0),"")</f>
        <v/>
      </c>
      <c r="C3" s="122"/>
      <c r="D3" s="123"/>
      <c r="E3" s="100"/>
      <c r="F3" s="125"/>
      <c r="G3" s="126">
        <f ca="1">IFERROR(NOW()-F3,"")</f>
        <v>45949.9698130787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45949.9698130787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45949.9698130787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45949.9698130787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45949.9698130787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45949.9698130787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45949.9698130787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45949.9698130787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45949.9698130787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45949.9698130787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45949.9698130787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45949.9698130787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45949.9698130787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45949.9698130787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45949.9698130787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45949.9698130787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45949.9698130787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45949.9698130787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45949.9698130787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45949.9698130787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45949.9698130787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45949.9698130787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45949.9698130787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45949.9698130787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45949.9698130787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45949.9698130787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45949.9698130787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45949.9698130787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45949.9698130787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45949.9698130787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45949.9698130787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45949.9698130787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45949.9698130787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45949.9698130787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45949.9698130787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45949.9698130787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45949.9698130787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45949.9698130787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45949.9698130787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45949.9698130787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45949.9698130787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45949.9698130787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45949.9698130787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45949.9698130787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45949.9698130787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45949.9698130787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45949.9698130787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45949.9698130787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45949.9698130787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45949.9698130787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45949.9698130787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45949.9698130787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45949.9698130787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45949.9698130787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45949.9698130787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45949.9698130787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45949.9698130787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45949.9698130787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45949.9698130787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45949.9698130787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45949.9698130787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45949.9698130787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45949.9698130787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45949.9698130787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45949.9698130787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45949.9698130787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45949.9698130787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45949.9698130787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45949.9698130787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45949.9698130787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45949.9698130787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45949.9698130787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45949.9698130787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45949.9698130787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45949.9698130787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45949.9698130787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45949.9698130787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45949.9698130787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45949.9698130787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45949.9698130787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45949.9698130787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45949.9698130787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45949.9698130787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45949.9698130787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45949.9698130787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45949.9698130787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45949.9698130787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45949.9698130787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45949.9698130787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45949.9698130787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45949.9698130787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45949.9698130787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45949.9698130787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45949.9698130787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45949.9698130787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45949.9698130787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45949.9698130787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45949.9698130787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45949.9698130787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45949.9698130787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45949.9698130787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45949.9698130787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45949.9698130787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45949.9698130787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45949.9698130787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45949.9698130787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45949.9698130787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45949.9698130787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45949.9698130787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45949.9698130787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45949.9698130787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45949.9698130787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45949.9698130787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45949.9698130787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45949.9698130787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45949.9698130787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45949.9698130787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45949.9698130787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45949.9698130787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45949.9698130787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45949.9698130787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45949.9698130787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45949.9698130787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45949.9698130787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45949.9698130787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45949.9698130787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45949.9698130787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45949.9698130787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45949.9698130787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45949.9698130787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45949.9698130787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45949.9698130787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45949.9698130787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45949.9698130787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45949.9698130787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45949.9698130787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45949.9698130787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45949.9698130787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45949.9698130787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45949.9698130787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45949.9698130787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45949.9698130787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45949.9698130787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45949.9698130787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45949.9698130787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45949.9698130787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45949.9698130787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45949.9698130787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45949.9698130787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45949.9698130787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45949.9698130787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45949.9698130787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45949.9698130787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45949.9698130787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45949.9698130787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45949.9698130787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45949.9698130787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45949.9698130787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45949.9698130787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45949.9698130787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45949.9698130787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45949.9698130787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45949.9698130787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45949.9698130787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45949.9698130787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45949.9698130787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45949.9698130787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45949.9698130787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45949.9698130787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45949.9698130787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45949.9698130787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45949.9698130787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45949.9698130787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45949.9698130787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45949.9698130787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45949.9698130787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45949.9698130787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45949.9698130787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45949.9698130787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45949.9698130787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45949.9698130787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45949.9698130787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45949.9698130787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45949.9698130787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45949.9698130787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45949.9698130787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45949.9698130787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45949.9698130787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45949.9698130787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45949.9698130787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45949.9698130787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45949.9698130787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45949.9698130787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45949.9698130787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45949.9698130787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45949.9698130787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45949.9698130787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45949.9698130787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45949.9698130787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45949.9698130787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45949.9698130787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45949.9698130787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45949.9698130787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45949.9698130787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45949.9698130787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45949.9698130787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45949.9698130787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45949.9698130787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45949.9698130787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45949.9698130787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45949.9698130787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45949.9698130787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45949.9698130787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45949.9698130787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45949.9698130787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45949.9698130787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45949.9698130787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45949.9698130787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45949.9698130787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45949.9698130787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45949.9698130787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45949.9698130787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45949.9698130787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45949.9698130787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45949.9698130787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45949.9698130787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45949.9698130787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45949.9698130787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45949.9698130787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45949.9698130787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45949.9698130787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45949.9698130787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45949.9698130787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45949.9698130787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45949.9698130787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45949.9698130787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45949.9698130787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45949.9698130787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45949.9698130787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45949.9698130787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45949.9698130787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45949.9698130787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45949.9698130787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45949.9698130787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45949.9698130787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45949.9698130787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45949.9698130787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45949.9698130787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45949.9698130787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45949.9698130787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45949.9698130787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45949.9698130787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45949.9698130787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45949.9698130787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45949.9698130787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45949.9698130787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45949.9698130787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45949.9698130787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45949.9698130787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45949.9698130787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45949.9698130787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45949.9698130787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45949.9698130787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45949.9698130787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45949.9698130787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45949.9698130787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45949.9698130787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45949.9698130787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45949.9698130787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45949.9698130787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45949.9698130787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45949.9698130787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45949.9698130787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45949.9698130787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45949.9698130787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45949.9698130787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45949.9698130787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45949.9698130787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45949.9698130787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45949.9698130787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45949.9698130787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45949.9698130787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45949.9698130787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45949.9698130787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45949.9698130787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45949.9698130787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45949.9698130787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45949.9698130787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45949.9698130787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45949.9698130787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45949.9698130787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45949.9698130787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45949.9698130787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45949.9698130787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45949.9698130787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45949.9698130787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45949.9698130787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45949.9698130787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45949.9698130787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45949.9698130787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45949.9698130787</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45949.9698130787</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58.137752893511788</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23.780935763883463</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5.1982390046250657</v>
      </c>
      <c r="H4" s="38">
        <v>45944.676192129627</v>
      </c>
      <c r="I4" s="37" t="str">
        <f>IFERROR(VLOOKUP(D4,DB!A:F,6,0),"")</f>
        <v>SCECO</v>
      </c>
      <c r="J4" s="37" t="str">
        <f>IFERROR(VLOOKUP(D4,DB!A:G,7,0),"")</f>
        <v>Dead</v>
      </c>
      <c r="K4" s="37" t="s">
        <v>39067</v>
      </c>
      <c r="L4" s="37" t="str">
        <f>IFERROR(VLOOKUP(D4,DB!A:I,9,0),"")</f>
        <v>Latis</v>
      </c>
    </row>
    <row r="5" spans="1:13" ht="30.75">
      <c r="A5" s="163" t="s">
        <v>39068</v>
      </c>
      <c r="B5" s="163" t="str">
        <f>IFERROR(VLOOKUP(D5,DB!A:K,11,0),"")</f>
        <v>R5</v>
      </c>
      <c r="C5" s="163">
        <v>1</v>
      </c>
      <c r="D5" s="163" t="s">
        <v>34747</v>
      </c>
      <c r="E5" s="163" t="s">
        <v>39047</v>
      </c>
      <c r="F5" s="164">
        <v>45948.661111111112</v>
      </c>
      <c r="G5" s="165">
        <f ca="1">IFERROR(NOW()-F5,"")</f>
        <v>1.3087019675876945</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45949.9698130787</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45949.9698130787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45949.9698130787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45949.9698130787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45949.9698130787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45949.9698130787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45949.9698130787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45949.9698130787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45949.9698130787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45949.9698130787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45949.9698130787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45949.9698130787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45949.9698130787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45949.9698130787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45949.9698130787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45949.9698130787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45949.9698130787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45949.9698130787</v>
      </c>
      <c r="H23" s="164"/>
      <c r="I23" s="163" t="str">
        <f>IFERROR(VLOOKUP(D23,DB!A:F,6,0),"")</f>
        <v/>
      </c>
      <c r="J23" s="163" t="str">
        <f>IFERROR(VLOOKUP(D23,DB!A:G,7,0),"")</f>
        <v/>
      </c>
      <c r="K23" s="163"/>
      <c r="L23" s="163" t="str">
        <f>IFERROR(VLOOKUP(D23,DB!A:I,9,0),"")</f>
        <v/>
      </c>
    </row>
    <row r="24" spans="1:12" ht="15">
      <c r="A24" s="163"/>
      <c r="B24" s="163" t="str">
        <f>IFERROR(VLOOKUP(D24,DB!A:K,11,0),"")</f>
        <v/>
      </c>
      <c r="C24" s="163"/>
      <c r="D24"/>
      <c r="E24" s="163"/>
      <c r="F24" s="164"/>
      <c r="G24" s="165">
        <f ca="1">IFERROR(NOW()-F24,"")</f>
        <v>45949.9698130787</v>
      </c>
      <c r="H24" s="164"/>
      <c r="I24" s="163" t="str">
        <f>IFERROR(VLOOKUP(D24,DB!A:F,6,0),"")</f>
        <v/>
      </c>
      <c r="J24" s="163" t="str">
        <f>IFERROR(VLOOKUP(D24,DB!A:G,7,0),"")</f>
        <v/>
      </c>
      <c r="K24" s="163"/>
      <c r="L24" s="163" t="str">
        <f>IFERROR(VLOOKUP(D24,DB!A:I,9,0),"")</f>
        <v/>
      </c>
    </row>
    <row r="25" spans="1:12" ht="15">
      <c r="A25" s="163"/>
      <c r="B25" s="163" t="str">
        <f>IFERROR(VLOOKUP(D25,DB!A:K,11,0),"")</f>
        <v/>
      </c>
      <c r="C25" s="163"/>
      <c r="D25" s="166"/>
      <c r="E25" s="163"/>
      <c r="F25" s="164"/>
      <c r="G25" s="165">
        <f ca="1">IFERROR(NOW()-F25,"")</f>
        <v>45949.9698130787</v>
      </c>
      <c r="H25" s="164"/>
      <c r="I25" s="163" t="str">
        <f>IFERROR(VLOOKUP(D25,DB!A:F,6,0),"")</f>
        <v/>
      </c>
      <c r="J25" s="163" t="str">
        <f>IFERROR(VLOOKUP(D25,DB!A:G,7,0),"")</f>
        <v/>
      </c>
      <c r="K25" s="163"/>
      <c r="L25" s="163" t="str">
        <f>IFERROR(VLOOKUP(D25,DB!A:I,9,0),"")</f>
        <v/>
      </c>
    </row>
    <row r="26" spans="1:12" ht="15">
      <c r="A26" s="163"/>
      <c r="B26" s="163" t="str">
        <f>IFERROR(VLOOKUP(D26,DB!A:K,11,0),"")</f>
        <v/>
      </c>
      <c r="C26" s="163"/>
      <c r="D26"/>
      <c r="E26" s="163"/>
      <c r="F26" s="164"/>
      <c r="G26" s="165">
        <f ca="1">IFERROR(NOW()-F26,"")</f>
        <v>45949.9698130787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45949.9698130787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45949.9698130787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45949.9698130787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45949.9698130787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45949.9698130787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45949.9698130787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45949.9698130787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45949.9698130787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45949.9698130787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45949.9698130787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45949.9698130787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45949.9698130787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45949.9698130787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45949.9698130787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45949.9698130787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45949.9698130787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45949.9698130787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45949.9698130787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45949.9698130787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45949.9698130787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45949.9698130787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45949.9698130787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45949.9698130787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45949.9698130787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45949.9698130787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45949.9698130787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45949.9698130787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45949.9698130787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45949.9698130787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45949.9698130787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45949.9698130787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45949.9698130787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45949.9698130787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45949.9698130787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45949.9698130787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45949.9698130787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45949.9698130787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45949.9698130787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45949.9698130787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45949.9698130787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45949.9698130787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45949.9698130787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45949.9698130787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45949.9698130787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45949.9698130787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45949.9698130787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45949.9698130787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45949.9698130787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45949.9698130787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45949.9698130787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45949.9698130787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45949.9698130787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45949.9698130787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45949.9698130787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45949.9698130787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45949.9698130787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45949.9698130787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45949.9698130787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45949.9698130787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45949.9698130787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45949.9698130787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45949.9698130787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45949.9698130787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45949.9698130787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45949.9698130787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45949.9698130787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45949.9698130787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45949.9698130787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45949.9698130787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45949.9698130787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45949.9698130787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45949.9698130787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45949.9698130787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45949.9698130787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45949.9698130787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45949.9698130787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45949.9698130787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45949.9698130787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45949.9698130787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45949.9698130787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45949.9698130787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45949.9698130787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45949.9698130787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45949.9698130787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45949.9698130787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45949.9698130787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45949.9698130787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45949.9698130787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45949.9698130787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45949.9698130787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45949.9698130787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45949.9698130787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45949.9698130787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45949.9698130787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45949.9698130787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45949.9698130787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45949.9698130787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45949.9698130787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45949.9698130787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45949.9698130787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45949.9698130787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45949.9698130787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45949.9698130787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45949.9698130787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45949.9698130787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45949.9698130787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45949.9698130787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45949.9698130787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45949.9698130787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45949.9698130787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45949.9698130787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45949.9698130787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45949.9698130787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45949.9698130787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45949.9698130787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45949.9698130787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45949.9698130787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45949.9698130787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45949.9698130787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45949.9698130787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45949.9698130787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45949.9698130787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45949.9698130787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45949.9698130787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45949.9698130787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45949.9698130787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45949.9698130787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45949.9698130787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45949.9698130787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45949.9698130787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45949.9698130787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45949.9698130787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45949.9698130787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45949.9698130787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45949.9698130787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45949.9698130787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45949.9698130787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45949.9698130787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45949.9698130787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45949.9698130787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45949.9698130787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45949.9698130787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45949.9698130787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45949.9698130787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45949.9698130787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45949.9698130787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45949.9698130787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45949.9698130787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45949.9698130787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45949.9698130787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45949.9698130787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45949.9698130787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45949.9698130787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45949.9698130787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45949.9698130787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45949.9698130787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45949.9698130787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45949.9698130787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45949.9698130787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45949.9698130787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45949.9698130787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45949.9698130787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45949.9698130787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45949.9698130787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45949.9698130787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45949.9698130787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45949.9698130787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45949.9698130787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45949.9698130787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45949.9698130787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45949.9698130787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45949.9698130787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45949.9698130787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45949.9698130787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45949.9698130787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45949.9698130787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45949.9698130787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45949.9698130787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45949.9698130787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45949.9698130787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45949.9698130787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45949.9698130787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45949.9698130787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45949.9698130787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45949.9698130787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45949.9698130787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45949.9698130787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45949.9698130787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45949.9698130787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45949.9698130787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45949.9698130787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45949.9698130787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45949.9698130787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45949.9698130787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45949.9698130787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45949.9698130787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45949.9698130787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45949.9698130787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45949.9698130787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45949.9698130787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45949.9698130787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45949.9698130787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45949.9698130787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45949.9698130787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45949.9698130787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45949.9698130787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45949.9698130787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45949.9698130787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45949.9698130787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45949.9698130787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45949.9698130787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45949.9698130787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45949.9698130787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45949.9698130787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45949.9698130787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45949.9698130787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45949.9698130787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45949.9698130787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45949.9698130787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45949.9698130787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45949.9698130787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45949.9698130787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45949.9698130787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45949.9698130787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45949.9698130787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45949.9698130787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45949.9698130787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45949.9698130787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45949.9698130787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45949.9698130787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45949.9698130787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45949.9698130787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45949.9698130787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45949.9698130787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45949.9698130787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45949.9698130787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45949.9698130787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45949.9698130787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45949.9698130787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45949.9698130787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45949.9698130787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45949.9698130787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45949.9698130787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45949.9698130787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45949.9698130787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45949.9698130787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45949.9698130787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45949.9698130787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45949.9698130787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45949.9698130787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45949.9698130787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45949.9698130787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45949.9698130787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45949.9698130787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45949.9698130787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45949.9698130787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45949.9698130787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45949.9698130787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45949.9698130787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45949.9698130787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45949.9698130787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45949.9698130787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45949.9698130787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45949.9698130787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45949.9698130787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45949.9698130787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45949.9698130787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45949.9698130787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45949.9698130787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45949.9698130787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45949.9698130787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45949.9698130787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45949.9698130787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45949.9698130787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45949.9698130787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45949.9698130787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45949.9698130787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45949.9698130787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45949.9698130787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45949.9698130787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45949.9698130787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45949.9698130787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45949.9698130787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45949.9698130787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45949.9698130787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45949.9698130787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45949.9698130787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45949.9698130787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45949.9698130787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45949.9698130787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45949.9698130787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45949.9698130787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45949.9698130787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45949.9698130787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45949.9698130787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45949.9698130787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45949.9698130787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45949.9698130787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45949.9698130787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45949.9698130787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45949.9698130787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45949.9698130787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45949.9698130787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45949.9698130787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45949.9698130787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45949.9698130787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45949.9698130787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45949.9698130787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45949.9698130787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45949.9698130787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45949.9698130787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45949.9698130787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45949.9698130787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45949.9698130787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45949.9698130787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45949.9698130787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45949.9698130787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45949.9698130787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45949.9698130787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45949.9698130787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45949.9698130787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45949.9698130787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45949.9698130787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45949.9698130787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45949.9698130787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45949.9698130787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45949.9698130787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45949.9698130787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45949.9698130787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45949.9698130787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45949.9698130787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45949.9698130787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45949.9698130787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45949.9698130787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45949.9698130787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45949.9698130787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45949.9698130787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45949.9698130787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45949.9698130787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45949.9698130787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45949.9698130787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45949.9698130787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45949.9698130787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45949.9698130787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45949.9698130787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45949.9698130787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45949.9698130787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45949.9698130787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45949.9698130787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45949.9698130787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45949.9698130787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45949.9698130787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45949.9698130787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45949.9698130787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45949.9698130787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45949.9698130787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45949.9698130787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45949.9698130787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45949.9698130787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45949.9698130787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45949.9698130787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45949.9698130787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45949.9698130787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45949.9698130787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45949.9698130787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45949.9698130787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45949.9698130787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45949.9698130787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45949.9698130787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45949.9698130787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45949.9698130787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45949.9698130787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45949.9698130787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45949.9698130787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45949.9698130787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45949.9698130787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45949.9698130787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45949.9698130787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45949.9698130787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45949.9698130787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45949.9698130787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45949.9698130787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45949.9698130787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45949.9698130787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45949.9698130787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45949.9698130787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45949.9698130787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45949.9698130787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45949.9698130787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45949.9698130787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45949.9698130787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45949.9698130787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45949.9698130787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45949.9698130787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45949.9698130787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45949.9698130787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45949.9698130787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45949.9698130787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45949.9698130787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45949.9698130787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45949.9698130787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45949.9698130787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45949.9698130787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45949.9698130787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45949.9698130787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45949.9698130787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45949.9698130787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45949.9698130787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45949.9698130787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45949.9698130787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45949.9698130787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45949.9698130787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45949.9698130787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45949.9698130787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45949.9698130787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45949.9698130787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45949.9698130787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45949.9698130787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45949.9698130787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45949.9698130787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45949.9698130787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45949.9698130787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45949.9698130787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45949.9698130787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45949.9698130787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45949.9698130787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45949.9698130787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45949.9698130787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45949.9698130787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45949.9698130787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45949.9698130787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45949.9698130787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45949.9698130787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45949.9698130787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45949.9698130787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45949.9698130787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45949.9698130787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45949.9698130787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45949.9698130787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45949.9698130787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45949.9698130787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45949.9698130787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45949.9698130787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45949.9698130787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45949.9698130787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45949.9698130787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45949.9698130787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45949.9698130787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45949.9698130787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45949.9698130787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45949.9698130787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45949.9698130787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45949.9698130787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45949.9698130787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45949.9698130787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45949.9698130787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45949.9698130787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45949.9698130787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45949.9698130787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45949.9698130787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45949.9698130787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45949.9698130787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45949.9698130787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45949.9698130787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45949.9698130787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45949.9698130787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45949.9698130787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45949.9698130787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45949.9698130787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45949.9698130787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45949.9698130787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45949.9698130787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45949.9698130787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45949.9698130787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45949.9698130787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45949.9698130787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45949.9698130787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45949.9698130787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45949.9698130787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45949.9698130787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45949.9698130787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45949.9698130787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45949.9698130787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45949.9698130787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45949.9698130787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45949.9698130787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45949.9698130787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45949.9698130787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45949.9698130787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45949.9698130787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45949.9698130787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45949.9698130787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45949.9698130787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45949.9698130787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45949.9698130787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45949.9698130787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45949.9698130787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45949.9698130787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45949.9698130787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45949.9698130787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45949.9698130787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45949.9698130787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45949.9698130787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45949.9698130787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45949.9698130787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45949.9698130787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45949.9698130787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45949.9698130787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45949.9698130787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45949.9698130787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45949.9698130787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45949.9698130787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45949.9698130787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45949.9698130787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45949.9698130787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45949.9698130787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45949.9698130787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45949.9698130787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45949.9698130787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45949.9698130787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45949.9698130787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45949.9698130787</v>
      </c>
      <c r="H548" s="164"/>
      <c r="I548" s="163" t="str">
        <f>IFERROR(VLOOKUP(D548,DB!A:F,6,0),"")</f>
        <v/>
      </c>
      <c r="J548" s="163" t="str">
        <f>IFERROR(VLOOKUP(D548,DB!A:G,7,0),"")</f>
        <v/>
      </c>
      <c r="K548" s="163"/>
      <c r="L548" s="163"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D5" sqre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10.440750578702136</v>
      </c>
      <c r="H2" s="145">
        <v>45927.987534722219</v>
      </c>
      <c r="I2" s="143" t="str">
        <f>IFERROR(VLOOKUP(D2,DB!A:F,6,0),"")</f>
        <v>SCECO</v>
      </c>
      <c r="J2" s="143" t="str">
        <f>IFERROR(VLOOKUP(D2,DB!A:G,7,0),"")</f>
        <v>Vandalized</v>
      </c>
      <c r="K2" s="142" t="s">
        <v>39071</v>
      </c>
      <c r="L2" s="143" t="str">
        <f>IFERROR(VLOOKUP(D2,DB!A:I,9,0),"")</f>
        <v>Latis</v>
      </c>
    </row>
    <row r="3" spans="1:16383" ht="31.5" customHeight="1">
      <c r="A3" s="106"/>
      <c r="B3" s="105" t="str">
        <f>IFERROR(VLOOKUP(D3,DB!A:K,11,0),"")</f>
        <v/>
      </c>
      <c r="C3" s="107"/>
      <c r="D3" s="105"/>
      <c r="E3" s="108"/>
      <c r="F3" s="109"/>
      <c r="G3" s="78">
        <f ca="1">IFERROR(NOW()-F3,"-")</f>
        <v>45949.9698130787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67"/>
      <c r="E4" s="108"/>
      <c r="F4" s="109"/>
      <c r="G4" s="78">
        <f ca="1">IFERROR(NOW()-F4,"-")</f>
        <v>45949.9698130787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45949.9698130787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45949.9698130787</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45949.9698130787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45949.9698130787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45949.9698130787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45949.9698130787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45949.9698130787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45949.9698130787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45949.9698130787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45949.9698130787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45949.9698130787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45949.9698130787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45949.9698130787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45949.9698130787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45949.9698130787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45949.9698130787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45949.9698130787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45949.9698130787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45949.9698130787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45949.9698130787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45949.9698130787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45949.9698130787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45949.9698130787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45949.9698130787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45949.9698130787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45949.9698130787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45949.9698130787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45949.9698130787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45949.9698130787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45949.9698130787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45949.9698130787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45949.9698130787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45949.9698130787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45949.9698130787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45949.9698130787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45949.9698130787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45949.9698130787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45949.9698130787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45949.9698130787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45949.9698130787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45949.9698130787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45949.9698130787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45949.9698130787</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2025-10-19T20:18:30Z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